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defaultThemeVersion="124226"/>
  <mc:AlternateContent xmlns:mc="http://schemas.openxmlformats.org/markup-compatibility/2006">
    <mc:Choice Requires="x15">
      <x15ac:absPath xmlns:x15ac="http://schemas.microsoft.com/office/spreadsheetml/2010/11/ac" url="https://bvmschweiz.sharepoint.com/sites/VERBANDSVDE/Freigegebene Dokumente/General/08 - Verband/08 - Reglemente verabschiedet durch Vorstand/Spesenreglemente/aktuell gültig/freiwillige MA/Formulare/"/>
    </mc:Choice>
  </mc:AlternateContent>
  <xr:revisionPtr revIDLastSave="169" documentId="8_{167CC5B9-655B-4162-9A0B-FD3659ED6AA9}" xr6:coauthVersionLast="47" xr6:coauthVersionMax="47" xr10:uidLastSave="{8B759526-3FBC-41A2-A158-A445DFBDD71E}"/>
  <bookViews>
    <workbookView xWindow="-28920" yWindow="-210" windowWidth="29040" windowHeight="15720" xr2:uid="{00000000-000D-0000-FFFF-FFFF00000000}"/>
  </bookViews>
  <sheets>
    <sheet name="Tabelle1" sheetId="1" r:id="rId1"/>
    <sheet name="Tabelle2" sheetId="2" r:id="rId2"/>
    <sheet name="Tabelle3" sheetId="3" r:id="rId3"/>
  </sheets>
  <definedNames>
    <definedName name="Entschädigungsart" localSheetId="0">Tabelle1!$M$37:$P$37</definedName>
    <definedName name="Entschädigungsart">Tabelle1!$M$37:$P$37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E69" i="1"/>
  <c r="E70" i="1"/>
  <c r="E71" i="1"/>
  <c r="E72" i="1"/>
  <c r="E67" i="1"/>
  <c r="E58" i="1"/>
  <c r="E59" i="1"/>
  <c r="E60" i="1"/>
  <c r="E61" i="1"/>
  <c r="E62" i="1"/>
  <c r="E57" i="1"/>
  <c r="K48" i="1"/>
  <c r="K49" i="1"/>
  <c r="K50" i="1"/>
  <c r="K51" i="1"/>
  <c r="K52" i="1"/>
  <c r="K47" i="1"/>
  <c r="E48" i="1"/>
  <c r="E49" i="1"/>
  <c r="E50" i="1"/>
  <c r="E51" i="1"/>
  <c r="E52" i="1"/>
  <c r="E47" i="1"/>
  <c r="K38" i="1"/>
  <c r="K39" i="1"/>
  <c r="K40" i="1"/>
  <c r="K41" i="1"/>
  <c r="K42" i="1"/>
  <c r="L38" i="1"/>
  <c r="L39" i="1"/>
  <c r="L40" i="1"/>
  <c r="L41" i="1"/>
  <c r="L42" i="1"/>
  <c r="K37" i="1"/>
  <c r="L37" i="1"/>
  <c r="F38" i="1"/>
  <c r="F39" i="1"/>
  <c r="F40" i="1"/>
  <c r="F41" i="1"/>
  <c r="F42" i="1"/>
  <c r="F37" i="1"/>
  <c r="E39" i="1" l="1"/>
  <c r="F58" i="1"/>
  <c r="F59" i="1"/>
  <c r="F60" i="1"/>
  <c r="F61" i="1"/>
  <c r="F62" i="1"/>
  <c r="L48" i="1"/>
  <c r="L49" i="1"/>
  <c r="L50" i="1"/>
  <c r="L51" i="1"/>
  <c r="L52" i="1"/>
  <c r="F48" i="1"/>
  <c r="F49" i="1"/>
  <c r="F50" i="1"/>
  <c r="F51" i="1"/>
  <c r="F52" i="1"/>
  <c r="L47" i="1"/>
  <c r="F57" i="1"/>
  <c r="F47" i="1"/>
  <c r="E38" i="1"/>
  <c r="E40" i="1"/>
  <c r="E41" i="1"/>
  <c r="E42" i="1"/>
  <c r="E37" i="1"/>
  <c r="E73" i="1" l="1"/>
  <c r="K43" i="1"/>
  <c r="K63" i="1"/>
  <c r="E63" i="1"/>
  <c r="K53" i="1"/>
  <c r="E53" i="1"/>
  <c r="E43" i="1"/>
  <c r="K66" i="1" l="1"/>
</calcChain>
</file>

<file path=xl/sharedStrings.xml><?xml version="1.0" encoding="utf-8"?>
<sst xmlns="http://schemas.openxmlformats.org/spreadsheetml/2006/main" count="92" uniqueCount="63">
  <si>
    <t>*</t>
  </si>
  <si>
    <t>Adresse</t>
  </si>
  <si>
    <t>Sitzungsentschädigung</t>
  </si>
  <si>
    <t>Sitzungsentschädigung NutriPoint</t>
  </si>
  <si>
    <t>Sitzungsentschädigung Redaktion</t>
  </si>
  <si>
    <t>Sitzungsentschädigung AG Fortbildung Tessin</t>
  </si>
  <si>
    <t>Fahr- und Verpflegungskosten</t>
  </si>
  <si>
    <t>Fahrkosten</t>
  </si>
  <si>
    <t>Bemerkungen</t>
  </si>
  <si>
    <t>Anlass / Sitzung</t>
  </si>
  <si>
    <t>Formulaire des honoraires et des frais
pour les collaborateurs/trices bénévoles de l'ASDD</t>
  </si>
  <si>
    <t>Généralités</t>
  </si>
  <si>
    <t>En remettant le formulaire des honoraires et des frais dûment rempli, les collaborateurs/trices bénévoles de l’ASDD attestent qu’ils ont pris connaissance du règlement des indemnisations et des frais.
Les notes d’honoraires et demandes de remboursement des frais doivent être adressées chaque semestre (pour le 10 juin et le 10 décembre) au secrétariat. Ce dernier se charge de les valider et donne lieu au paiement dans l’intervalle de 60 jours.</t>
  </si>
  <si>
    <t>Nom et prénom</t>
  </si>
  <si>
    <t>Coordonnées bancaires/
postale / No IBAN</t>
  </si>
  <si>
    <t>OU</t>
  </si>
  <si>
    <t>Je suis indépentant-e et règle les prestations sociales moi-même:</t>
  </si>
  <si>
    <t>(Preuve de la caisse de compensation compétente nécessaire)</t>
  </si>
  <si>
    <t>(oui/non)</t>
  </si>
  <si>
    <t>Lieu et date</t>
  </si>
  <si>
    <t>Signature</t>
  </si>
  <si>
    <t>Les montants pour les honoraires de séance et les frais remboursables sont définit et conformément au règlement des frais.</t>
  </si>
  <si>
    <r>
      <t xml:space="preserve">Indemnisation commissions et groupes de travail
</t>
    </r>
    <r>
      <rPr>
        <sz val="9"/>
        <color theme="0"/>
        <rFont val="Arial"/>
        <family val="2"/>
      </rPr>
      <t>Sélectionnez votre commission ou groupe de travail dans la liste déroulante</t>
    </r>
  </si>
  <si>
    <t>Date séance</t>
  </si>
  <si>
    <t>Montant</t>
  </si>
  <si>
    <t>N° de cpt.</t>
  </si>
  <si>
    <r>
      <t xml:space="preserve">Indemnisation CO NutriDays
</t>
    </r>
    <r>
      <rPr>
        <sz val="9"/>
        <color theme="0"/>
        <rFont val="Arial"/>
        <family val="2"/>
      </rPr>
      <t>Sélectionnez votre option dans la liste déroulante
(Participation comme membre de CO gratuite)</t>
    </r>
  </si>
  <si>
    <r>
      <t xml:space="preserve">Indemnisation NutriPoint
</t>
    </r>
    <r>
      <rPr>
        <sz val="9"/>
        <color theme="0"/>
        <rFont val="Arial"/>
        <family val="2"/>
      </rPr>
      <t>Sélectionnez votre option dans la liste déroulante</t>
    </r>
  </si>
  <si>
    <r>
      <t xml:space="preserve">Indemnisation commission de rédaction
</t>
    </r>
    <r>
      <rPr>
        <sz val="9"/>
        <color theme="0"/>
        <rFont val="Arial"/>
        <family val="2"/>
      </rPr>
      <t>Sélectionnez votre option dans la liste déroulante</t>
    </r>
  </si>
  <si>
    <r>
      <t xml:space="preserve">Indemnisation groupe de travail Formations continues Tessin
</t>
    </r>
    <r>
      <rPr>
        <sz val="9"/>
        <color theme="0"/>
        <rFont val="Arial"/>
        <family val="2"/>
      </rPr>
      <t>Sélectionnez votre Option dans la liste déroulante</t>
    </r>
  </si>
  <si>
    <r>
      <t xml:space="preserve">Frais de transport / Hôtel
</t>
    </r>
    <r>
      <rPr>
        <sz val="9"/>
        <color theme="0"/>
        <rFont val="Arial"/>
        <family val="2"/>
      </rPr>
      <t>Sélectionnez votre option dans la liste déroulant et respectez le règlement des frais</t>
    </r>
  </si>
  <si>
    <r>
      <t xml:space="preserve">Frais de repas / autres frais
</t>
    </r>
    <r>
      <rPr>
        <sz val="9"/>
        <color theme="0"/>
        <rFont val="Arial"/>
        <family val="2"/>
      </rPr>
      <t>Sélectionnez votre option dans la liste déroulant et respectez le règlement des frais</t>
    </r>
  </si>
  <si>
    <t>Total</t>
  </si>
  <si>
    <t>Commission de déontologie</t>
  </si>
  <si>
    <t>Commission de recours</t>
  </si>
  <si>
    <t>Commission Standards de formation</t>
  </si>
  <si>
    <t>Commission Tarif et DRG</t>
  </si>
  <si>
    <t>Tarifs en ambulatoire</t>
  </si>
  <si>
    <t>DRG et alimentation (ASDD/SSNC)</t>
  </si>
  <si>
    <t>Numérisation</t>
  </si>
  <si>
    <t>Groupe médias</t>
  </si>
  <si>
    <t>DPA</t>
  </si>
  <si>
    <t>PSN/TPSN</t>
  </si>
  <si>
    <t>CO NutriDays</t>
  </si>
  <si>
    <t>Animation NutriDays</t>
  </si>
  <si>
    <t>Indemnisation par séance</t>
  </si>
  <si>
    <t>Forfait semestriel</t>
  </si>
  <si>
    <t>Marraine avec responsabilité</t>
  </si>
  <si>
    <t>Marraine avec tâches de coordination</t>
  </si>
  <si>
    <t>Org. formation Tessin comme groupe rég.</t>
  </si>
  <si>
    <t>Org. formation Tessin individuel</t>
  </si>
  <si>
    <t>Présent à la manifestation (seul individuel)</t>
  </si>
  <si>
    <t>Frais de transport manifestation nat. (train)</t>
  </si>
  <si>
    <t>Frais de transport manifestation inter.</t>
  </si>
  <si>
    <t>Frais de transport voiture</t>
  </si>
  <si>
    <t>Nuit à l'hôtel</t>
  </si>
  <si>
    <t>Repas de midi</t>
  </si>
  <si>
    <t>Repas du soir</t>
  </si>
  <si>
    <t>Frais timbres ou téléphoniques</t>
  </si>
  <si>
    <t>Commission de Qualité</t>
  </si>
  <si>
    <t>Formular (V3) erstellt am 16.10.2024 / abi</t>
  </si>
  <si>
    <t>N° AVS</t>
  </si>
  <si>
    <t>*Veuillez remplir (champs obligatoires)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</si>
</sst>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Arial"/>
      <family val="2"/>
    </font>
    <font>
      <b/>
      <sz val="20"/>
      <color theme="1"/>
      <name val="Arial"/>
      <family val="2"/>
    </font>
    <font>
      <sz val="11"/>
      <color theme="1"/>
      <name val="Arial"/>
      <family val="2"/>
    </font>
    <font>
      <sz val="12"/>
      <color theme="1"/>
      <name val="Arial"/>
      <family val="2"/>
    </font>
    <font>
      <sz val="14"/>
      <color theme="1"/>
      <name val="Arial"/>
      <family val="2"/>
    </font>
    <font>
      <b/>
      <sz val="16"/>
      <color theme="1"/>
      <name val="Arial"/>
      <family val="2"/>
    </font>
    <font>
      <sz val="16"/>
      <color theme="1"/>
      <name val="Arial"/>
      <family val="2"/>
    </font>
    <font>
      <u/>
      <sz val="18"/>
      <color theme="1"/>
      <name val="Arial"/>
      <family val="2"/>
    </font>
    <font>
      <sz val="18"/>
      <color theme="1"/>
      <name val="Arial"/>
      <family val="2"/>
    </font>
    <font>
      <b/>
      <sz val="11"/>
      <color theme="1"/>
      <name val="Arial"/>
      <family val="2"/>
    </font>
    <font>
      <b/>
      <sz val="11"/>
      <color rgb="FF008000"/>
      <name val="Arial"/>
      <family val="2"/>
    </font>
    <font>
      <b/>
      <sz val="14"/>
      <color theme="0"/>
      <name val="Arial"/>
      <family val="2"/>
    </font>
    <font>
      <sz val="9"/>
      <color theme="0"/>
      <name val="Arial"/>
      <family val="2"/>
    </font>
    <font>
      <b/>
      <sz val="11"/>
      <name val="Arial"/>
      <family val="2"/>
    </font>
    <font>
      <b/>
      <sz val="14"/>
      <color theme="1"/>
      <name val="Arial"/>
      <family val="2"/>
    </font>
  </fonts>
  <fills count="4">
    <fill>
      <patternFill patternType="none"/>
    </fill>
    <fill>
      <patternFill patternType="gray125"/>
    </fill>
    <fill>
      <patternFill patternType="solid">
        <fgColor rgb="FFA9C938"/>
        <bgColor indexed="64"/>
      </patternFill>
    </fill>
    <fill>
      <patternFill patternType="solid">
        <fgColor rgb="FF14528C"/>
        <bgColor indexed="64"/>
      </patternFill>
    </fill>
  </fills>
  <borders count="16">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theme="4"/>
      </left>
      <right style="thin">
        <color theme="4"/>
      </right>
      <top style="thin">
        <color theme="4"/>
      </top>
      <bottom/>
      <diagonal/>
    </border>
  </borders>
  <cellStyleXfs count="1">
    <xf numFmtId="0" fontId="0" fillId="0" borderId="0"/>
  </cellStyleXfs>
  <cellXfs count="54">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xf numFmtId="0" fontId="1" fillId="0" borderId="0" xfId="0" applyFont="1" applyAlignment="1">
      <alignment vertical="top" wrapText="1"/>
    </xf>
    <xf numFmtId="0" fontId="4" fillId="0" borderId="0" xfId="0" applyFont="1"/>
    <xf numFmtId="0" fontId="5" fillId="0" borderId="0" xfId="0" applyFont="1"/>
    <xf numFmtId="0" fontId="6" fillId="0" borderId="0" xfId="0" applyFont="1" applyAlignment="1">
      <alignment vertical="top" wrapText="1"/>
    </xf>
    <xf numFmtId="0" fontId="6" fillId="0" borderId="0" xfId="0" applyFont="1"/>
    <xf numFmtId="0" fontId="6" fillId="0" borderId="0" xfId="0" applyFont="1" applyAlignment="1">
      <alignment vertical="top"/>
    </xf>
    <xf numFmtId="0" fontId="7" fillId="0" borderId="0" xfId="0" applyFont="1"/>
    <xf numFmtId="0" fontId="8" fillId="0" borderId="0" xfId="0" applyFont="1"/>
    <xf numFmtId="0" fontId="8" fillId="0" borderId="0" xfId="0" applyFont="1" applyAlignment="1">
      <alignment vertical="top"/>
    </xf>
    <xf numFmtId="0" fontId="6"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xf>
    <xf numFmtId="0" fontId="6" fillId="0" borderId="2" xfId="0" applyFont="1" applyBorder="1" applyAlignment="1" applyProtection="1">
      <alignment horizontal="center" vertic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Alignment="1">
      <alignment horizontal="center"/>
    </xf>
    <xf numFmtId="0" fontId="2" fillId="0" borderId="0" xfId="0" applyFont="1"/>
    <xf numFmtId="0" fontId="2" fillId="0" borderId="2" xfId="0" applyFont="1" applyBorder="1" applyProtection="1">
      <protection locked="0"/>
    </xf>
    <xf numFmtId="0" fontId="2" fillId="0" borderId="1" xfId="0" applyFont="1" applyBorder="1"/>
    <xf numFmtId="4" fontId="2" fillId="0" borderId="11" xfId="0" applyNumberFormat="1" applyFont="1" applyBorder="1" applyAlignment="1">
      <alignment horizontal="right"/>
    </xf>
    <xf numFmtId="0" fontId="6" fillId="2" borderId="0" xfId="0" applyFont="1" applyFill="1" applyAlignment="1">
      <alignment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4" fontId="13" fillId="2" borderId="10" xfId="0" quotePrefix="1" applyNumberFormat="1" applyFont="1" applyFill="1" applyBorder="1" applyAlignment="1">
      <alignment horizontal="right"/>
    </xf>
    <xf numFmtId="14" fontId="2" fillId="0" borderId="7" xfId="0" applyNumberFormat="1" applyFont="1" applyBorder="1" applyProtection="1">
      <protection locked="0"/>
    </xf>
    <xf numFmtId="14" fontId="2" fillId="0" borderId="2" xfId="0" applyNumberFormat="1" applyFont="1" applyBorder="1" applyProtection="1">
      <protection locked="0"/>
    </xf>
    <xf numFmtId="0" fontId="10" fillId="0" borderId="0" xfId="0" applyFont="1" applyAlignment="1">
      <alignment horizontal="left" wrapText="1"/>
    </xf>
    <xf numFmtId="4" fontId="2" fillId="0" borderId="11" xfId="0" applyNumberFormat="1" applyFont="1" applyBorder="1" applyAlignment="1" applyProtection="1">
      <alignment horizontal="right"/>
      <protection locked="0"/>
    </xf>
    <xf numFmtId="0" fontId="14" fillId="2" borderId="0" xfId="0" applyFont="1" applyFill="1"/>
    <xf numFmtId="0" fontId="6" fillId="0" borderId="0" xfId="0" applyFont="1" applyAlignment="1">
      <alignment horizontal="left" vertical="top" wrapText="1"/>
    </xf>
    <xf numFmtId="0" fontId="9" fillId="0" borderId="10" xfId="0" applyFont="1" applyBorder="1" applyAlignment="1">
      <alignment horizontal="right"/>
    </xf>
    <xf numFmtId="14" fontId="2" fillId="0" borderId="11" xfId="0" applyNumberFormat="1" applyFont="1" applyBorder="1" applyProtection="1">
      <protection locked="0"/>
    </xf>
    <xf numFmtId="0" fontId="2" fillId="0" borderId="11" xfId="0" applyFont="1" applyBorder="1" applyProtection="1">
      <protection locked="0"/>
    </xf>
    <xf numFmtId="0" fontId="6" fillId="0" borderId="0" xfId="0" applyFont="1" applyAlignment="1" applyProtection="1">
      <alignment horizontal="center"/>
      <protection locked="0"/>
    </xf>
    <xf numFmtId="0" fontId="0" fillId="0" borderId="15" xfId="0" applyBorder="1"/>
    <xf numFmtId="4" fontId="14" fillId="2" borderId="0" xfId="0" applyNumberFormat="1" applyFont="1" applyFill="1" applyAlignment="1">
      <alignment horizontal="left"/>
    </xf>
    <xf numFmtId="0" fontId="14" fillId="2" borderId="0" xfId="0" applyFont="1" applyFill="1" applyAlignment="1">
      <alignment horizontal="left"/>
    </xf>
    <xf numFmtId="0" fontId="10" fillId="0" borderId="0" xfId="0" applyFont="1" applyAlignment="1">
      <alignment horizontal="left" wrapText="1"/>
    </xf>
    <xf numFmtId="0" fontId="6" fillId="0" borderId="12"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0" xfId="0" applyFont="1" applyAlignment="1">
      <alignment horizontal="left" vertical="top" wrapText="1"/>
    </xf>
    <xf numFmtId="0" fontId="1" fillId="0" borderId="0" xfId="0" applyFont="1" applyAlignment="1">
      <alignment horizontal="center" vertical="top" wrapText="1"/>
    </xf>
    <xf numFmtId="0" fontId="6" fillId="0" borderId="1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9" fillId="0" borderId="14" xfId="0" applyFont="1" applyBorder="1" applyAlignment="1">
      <alignment horizontal="right"/>
    </xf>
    <xf numFmtId="0" fontId="9" fillId="0" borderId="10" xfId="0" applyFont="1" applyBorder="1" applyAlignment="1">
      <alignment horizontal="right"/>
    </xf>
  </cellXfs>
  <cellStyles count="1">
    <cellStyle name="Standard" xfId="0" builtinId="0"/>
  </cellStyles>
  <dxfs count="1">
    <dxf>
      <border diagonalUp="0" diagonalDown="0">
        <left style="thin">
          <color theme="4"/>
        </left>
        <right style="thin">
          <color theme="4"/>
        </right>
        <top style="thin">
          <color theme="4"/>
        </top>
        <bottom/>
        <vertical/>
        <horizontal/>
      </border>
    </dxf>
  </dxfs>
  <tableStyles count="0" defaultTableStyle="TableStyleMedium9" defaultPivotStyle="PivotStyleLight16"/>
  <colors>
    <mruColors>
      <color rgb="FFA9C938"/>
      <color rgb="FF1452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13" displayName="Tabelle13" ref="A1:A12" totalsRowShown="0">
  <autoFilter ref="A1:A12" xr:uid="{00000000-0009-0000-0100-000002000000}"/>
  <tableColumns count="1">
    <tableColumn id="1" xr3:uid="{00000000-0010-0000-0100-000001000000}" name="Sitzungsentschädigung"/>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134" displayName="Tabelle134" ref="A14:A16" totalsRowShown="0">
  <autoFilter ref="A14:A16" xr:uid="{00000000-0009-0000-0100-000003000000}"/>
  <tableColumns count="1">
    <tableColumn id="1" xr3:uid="{00000000-0010-0000-0200-000001000000}" name="Sitzungsentschädigung"/>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1345" displayName="Tabelle1345" ref="A18:A20" totalsRowShown="0">
  <autoFilter ref="A18:A20" xr:uid="{00000000-0009-0000-0100-000004000000}"/>
  <tableColumns count="1">
    <tableColumn id="1" xr3:uid="{00000000-0010-0000-0300-000001000000}" name="Sitzungsentschädigung NutriPoint"/>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58370C-0027-4B81-B61F-9A84C1D942F8}" name="Tabelle13456" displayName="Tabelle13456" ref="A22:A25" totalsRowShown="0">
  <autoFilter ref="A22:A25" xr:uid="{DC58370C-0027-4B81-B61F-9A84C1D942F8}"/>
  <tableColumns count="1">
    <tableColumn id="1" xr3:uid="{6E264FAA-1A3A-4AE3-95B3-086C9DC32E7A}" name="Sitzungsentschädigung Redaktio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3A30B3-6190-44D9-9A8D-76A27702DBDB}" name="Tabelle134567" displayName="Tabelle134567" ref="A27:A30" totalsRowShown="0">
  <autoFilter ref="A27:A30" xr:uid="{5C3A30B3-6190-44D9-9A8D-76A27702DBDB}"/>
  <tableColumns count="1">
    <tableColumn id="1" xr3:uid="{1E03BEE7-E933-491C-A324-CAB4AA51F986}" name="Sitzungsentschädigung AG Fortbildung Tessi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2C2524D-5E5E-48B9-8F86-65D0FDB4E709}" name="Tabelle1345678" displayName="Tabelle1345678" ref="A32:A36" totalsRowShown="0">
  <autoFilter ref="A32:A36" xr:uid="{A2C2524D-5E5E-48B9-8F86-65D0FDB4E709}"/>
  <tableColumns count="1">
    <tableColumn id="1" xr3:uid="{92B4C398-2A43-4C3A-82CC-33C25A9C71ED}" name="Fahrkoste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B5632D-A6C6-4010-A71A-90D523AF8B04}" name="Tabelle13456789" displayName="Tabelle13456789" ref="A38:A41" totalsRowShown="0">
  <autoFilter ref="A38:A41" xr:uid="{74B5632D-A6C6-4010-A71A-90D523AF8B04}"/>
  <tableColumns count="1">
    <tableColumn id="1" xr3:uid="{0A8836C1-0ED2-48D0-BC1F-D7B1D1C921D1}" name="Fahr- und Verpflegungskosten"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4:O73"/>
  <sheetViews>
    <sheetView tabSelected="1" topLeftCell="A19" zoomScale="70" zoomScaleNormal="70" zoomScaleSheetLayoutView="80" workbookViewId="0">
      <selection activeCell="C15" sqref="C15:I15"/>
    </sheetView>
  </sheetViews>
  <sheetFormatPr baseColWidth="10" defaultColWidth="11.42578125" defaultRowHeight="12.75" x14ac:dyDescent="0.2"/>
  <cols>
    <col min="1" max="1" width="4.7109375" customWidth="1"/>
    <col min="2" max="2" width="38.85546875" customWidth="1"/>
    <col min="3" max="3" width="10.5703125" customWidth="1"/>
    <col min="4" max="4" width="30.5703125" customWidth="1"/>
    <col min="5" max="5" width="12.5703125" bestFit="1" customWidth="1"/>
    <col min="6" max="6" width="7" customWidth="1"/>
    <col min="7" max="7" width="7.42578125" customWidth="1"/>
    <col min="8" max="8" width="38.85546875" customWidth="1"/>
    <col min="9" max="9" width="10.5703125" customWidth="1"/>
    <col min="10" max="10" width="30.5703125" customWidth="1"/>
    <col min="11" max="11" width="12.5703125" customWidth="1"/>
    <col min="12" max="12" width="7" customWidth="1"/>
    <col min="13" max="13" width="27.85546875" customWidth="1"/>
    <col min="14" max="14" width="28" customWidth="1"/>
    <col min="15" max="15" width="21.5703125" customWidth="1"/>
    <col min="16" max="16" width="25.5703125" customWidth="1"/>
    <col min="17" max="18" width="36.28515625" customWidth="1"/>
    <col min="19" max="20" width="28.28515625" bestFit="1" customWidth="1"/>
    <col min="21" max="22" width="29.140625" bestFit="1" customWidth="1"/>
    <col min="23" max="23" width="13.140625" bestFit="1" customWidth="1"/>
    <col min="24" max="24" width="17.140625" bestFit="1" customWidth="1"/>
    <col min="25" max="25" width="14.140625" bestFit="1" customWidth="1"/>
    <col min="26" max="26" width="28.28515625" bestFit="1" customWidth="1"/>
  </cols>
  <sheetData>
    <row r="4" spans="1:15" ht="26.25" customHeight="1" x14ac:dyDescent="0.2">
      <c r="A4" s="48" t="s">
        <v>10</v>
      </c>
      <c r="B4" s="48"/>
      <c r="C4" s="48"/>
      <c r="D4" s="48"/>
      <c r="E4" s="48"/>
      <c r="F4" s="48"/>
      <c r="G4" s="48"/>
      <c r="H4" s="48"/>
      <c r="I4" s="48"/>
      <c r="J4" s="48"/>
      <c r="K4" s="48"/>
      <c r="L4" s="48"/>
      <c r="M4" s="4"/>
      <c r="N4" s="4"/>
      <c r="O4" s="4"/>
    </row>
    <row r="5" spans="1:15" ht="26.25" customHeight="1" x14ac:dyDescent="0.2">
      <c r="A5" s="48"/>
      <c r="B5" s="48"/>
      <c r="C5" s="48"/>
      <c r="D5" s="48"/>
      <c r="E5" s="48"/>
      <c r="F5" s="48"/>
      <c r="G5" s="48"/>
      <c r="H5" s="48"/>
      <c r="I5" s="48"/>
      <c r="J5" s="48"/>
      <c r="K5" s="48"/>
      <c r="L5" s="48"/>
      <c r="M5" s="4"/>
      <c r="N5" s="4"/>
      <c r="O5" s="4"/>
    </row>
    <row r="6" spans="1:15" ht="26.25" customHeight="1" x14ac:dyDescent="0.2">
      <c r="B6" s="1"/>
      <c r="C6" s="1"/>
      <c r="D6" s="1"/>
      <c r="E6" s="1"/>
      <c r="F6" s="1"/>
      <c r="G6" s="1"/>
      <c r="H6" s="1"/>
      <c r="I6" s="1"/>
      <c r="J6" s="1"/>
      <c r="K6" s="1"/>
      <c r="L6" s="1"/>
      <c r="M6" s="1"/>
    </row>
    <row r="8" spans="1:15" s="8" customFormat="1" ht="20.25" x14ac:dyDescent="0.3">
      <c r="B8" s="6" t="s">
        <v>11</v>
      </c>
    </row>
    <row r="9" spans="1:15" s="8" customFormat="1" ht="20.25" x14ac:dyDescent="0.3">
      <c r="B9" s="6"/>
    </row>
    <row r="11" spans="1:15" s="8" customFormat="1" ht="121.5" customHeight="1" x14ac:dyDescent="0.3">
      <c r="B11" s="47" t="s">
        <v>12</v>
      </c>
      <c r="C11" s="47"/>
      <c r="D11" s="47"/>
      <c r="E11" s="47"/>
      <c r="F11" s="47"/>
      <c r="G11" s="47"/>
      <c r="H11" s="47"/>
      <c r="I11" s="47"/>
      <c r="J11" s="47"/>
      <c r="K11" s="47"/>
      <c r="L11" s="47"/>
      <c r="M11" s="7"/>
      <c r="N11" s="7"/>
    </row>
    <row r="12" spans="1:15" ht="12.75" customHeight="1" x14ac:dyDescent="0.2">
      <c r="B12" s="2"/>
      <c r="C12" s="2"/>
      <c r="D12" s="2"/>
      <c r="E12" s="2"/>
      <c r="F12" s="2"/>
      <c r="G12" s="2"/>
      <c r="H12" s="2"/>
      <c r="I12" s="2"/>
      <c r="J12" s="2"/>
      <c r="K12" s="2"/>
      <c r="L12" s="2"/>
      <c r="M12" s="2"/>
    </row>
    <row r="13" spans="1:15" s="8" customFormat="1" ht="20.25" x14ac:dyDescent="0.3">
      <c r="B13" s="47" t="s">
        <v>62</v>
      </c>
      <c r="C13" s="47"/>
      <c r="D13" s="47"/>
      <c r="E13" s="47"/>
      <c r="F13" s="47"/>
      <c r="G13" s="7"/>
      <c r="H13" s="7"/>
      <c r="I13" s="7"/>
      <c r="J13" s="7"/>
      <c r="K13" s="7"/>
      <c r="L13" s="7"/>
      <c r="M13" s="7"/>
    </row>
    <row r="14" spans="1:15" ht="12.75" customHeight="1" x14ac:dyDescent="0.2">
      <c r="B14" s="2"/>
      <c r="C14" s="2"/>
      <c r="D14" s="2"/>
      <c r="E14" s="2"/>
      <c r="F14" s="2"/>
      <c r="G14" s="2"/>
      <c r="H14" s="2"/>
      <c r="I14" s="2"/>
      <c r="J14" s="2"/>
      <c r="K14" s="2"/>
      <c r="L14" s="2"/>
      <c r="M14" s="2"/>
    </row>
    <row r="15" spans="1:15" ht="40.9" customHeight="1" x14ac:dyDescent="0.3">
      <c r="B15" s="24" t="s">
        <v>13</v>
      </c>
      <c r="C15" s="44"/>
      <c r="D15" s="45"/>
      <c r="E15" s="45"/>
      <c r="F15" s="45"/>
      <c r="G15" s="45"/>
      <c r="H15" s="45"/>
      <c r="I15" s="46"/>
      <c r="J15" s="9" t="s">
        <v>0</v>
      </c>
      <c r="L15" s="2"/>
      <c r="M15" s="2"/>
    </row>
    <row r="16" spans="1:15" ht="12.75" customHeight="1" x14ac:dyDescent="0.2">
      <c r="B16" s="2"/>
      <c r="C16" s="2"/>
      <c r="D16" s="2"/>
      <c r="E16" s="2"/>
      <c r="G16" s="2"/>
      <c r="H16" s="2"/>
      <c r="I16" s="2"/>
      <c r="J16" s="2"/>
      <c r="L16" s="2"/>
      <c r="M16" s="2"/>
    </row>
    <row r="17" spans="2:13" ht="40.9" customHeight="1" x14ac:dyDescent="0.3">
      <c r="B17" s="24" t="s">
        <v>1</v>
      </c>
      <c r="C17" s="44"/>
      <c r="D17" s="45"/>
      <c r="E17" s="45"/>
      <c r="F17" s="45"/>
      <c r="G17" s="45"/>
      <c r="H17" s="45"/>
      <c r="I17" s="46"/>
      <c r="J17" s="9" t="s">
        <v>0</v>
      </c>
      <c r="L17" s="2"/>
      <c r="M17" s="2"/>
    </row>
    <row r="18" spans="2:13" ht="12.75" customHeight="1" x14ac:dyDescent="0.2">
      <c r="B18" s="2"/>
      <c r="C18" s="2"/>
      <c r="D18" s="2"/>
      <c r="E18" s="2"/>
      <c r="G18" s="2"/>
      <c r="I18" s="2"/>
      <c r="J18" s="2"/>
      <c r="K18" s="2"/>
      <c r="L18" s="2"/>
      <c r="M18" s="2"/>
    </row>
    <row r="19" spans="2:13" s="8" customFormat="1" ht="40.5" x14ac:dyDescent="0.3">
      <c r="B19" s="24" t="s">
        <v>14</v>
      </c>
      <c r="C19" s="49"/>
      <c r="D19" s="50"/>
      <c r="E19" s="50"/>
      <c r="F19" s="50"/>
      <c r="G19" s="50"/>
      <c r="H19" s="50"/>
      <c r="I19" s="51"/>
      <c r="J19" s="9" t="s">
        <v>0</v>
      </c>
      <c r="L19" s="9"/>
      <c r="M19" s="9"/>
    </row>
    <row r="20" spans="2:13" ht="15" x14ac:dyDescent="0.2">
      <c r="B20" s="3"/>
      <c r="C20" s="3"/>
      <c r="D20" s="3"/>
      <c r="E20" s="3"/>
      <c r="G20" s="3"/>
      <c r="I20" s="3"/>
      <c r="J20" s="3"/>
      <c r="L20" s="3"/>
    </row>
    <row r="21" spans="2:13" s="8" customFormat="1" ht="40.5" customHeight="1" x14ac:dyDescent="0.3">
      <c r="B21" s="24" t="s">
        <v>61</v>
      </c>
      <c r="C21" s="49"/>
      <c r="D21" s="50"/>
      <c r="E21" s="50"/>
      <c r="F21" s="50"/>
      <c r="G21" s="50"/>
      <c r="H21" s="50"/>
      <c r="I21" s="51"/>
      <c r="J21" s="9" t="s">
        <v>0</v>
      </c>
      <c r="L21" s="9"/>
      <c r="M21" s="9"/>
    </row>
    <row r="22" spans="2:13" ht="15" x14ac:dyDescent="0.2">
      <c r="B22" s="3"/>
      <c r="C22" s="3"/>
      <c r="D22" s="3"/>
      <c r="E22" s="3"/>
      <c r="F22" s="3"/>
      <c r="G22" s="3"/>
      <c r="H22" s="3"/>
      <c r="I22" s="3"/>
      <c r="J22" s="3"/>
      <c r="K22" s="3"/>
      <c r="L22" s="3"/>
    </row>
    <row r="23" spans="2:13" s="11" customFormat="1" ht="23.25" x14ac:dyDescent="0.35">
      <c r="B23" s="10" t="s">
        <v>15</v>
      </c>
      <c r="G23" s="12"/>
    </row>
    <row r="24" spans="2:13" s="8" customFormat="1" ht="20.25" x14ac:dyDescent="0.3">
      <c r="E24" s="13" t="s">
        <v>18</v>
      </c>
    </row>
    <row r="25" spans="2:13" s="8" customFormat="1" ht="39" customHeight="1" x14ac:dyDescent="0.3">
      <c r="B25" s="47" t="s">
        <v>16</v>
      </c>
      <c r="C25" s="47"/>
      <c r="D25" s="35"/>
      <c r="E25" s="16"/>
      <c r="F25" s="9" t="s">
        <v>0</v>
      </c>
      <c r="L25" s="14"/>
    </row>
    <row r="26" spans="2:13" s="8" customFormat="1" ht="20.25" x14ac:dyDescent="0.3">
      <c r="B26" s="15" t="s">
        <v>17</v>
      </c>
    </row>
    <row r="27" spans="2:13" ht="15" x14ac:dyDescent="0.2">
      <c r="B27" s="3"/>
      <c r="C27" s="3"/>
      <c r="D27" s="3"/>
      <c r="E27" s="3"/>
      <c r="F27" s="3"/>
      <c r="G27" s="3"/>
      <c r="H27" s="3"/>
      <c r="I27" s="3"/>
      <c r="J27" s="3"/>
      <c r="K27" s="3"/>
      <c r="L27" s="3"/>
    </row>
    <row r="28" spans="2:13" s="8" customFormat="1" ht="35.1" customHeight="1" x14ac:dyDescent="0.3">
      <c r="B28" s="24" t="s">
        <v>19</v>
      </c>
      <c r="C28" s="44"/>
      <c r="D28" s="45"/>
      <c r="E28" s="45"/>
      <c r="F28" s="45"/>
      <c r="G28" s="45"/>
      <c r="H28" s="45"/>
      <c r="I28" s="46"/>
      <c r="J28" s="39"/>
    </row>
    <row r="29" spans="2:13" s="8" customFormat="1" ht="20.25" x14ac:dyDescent="0.3">
      <c r="B29" s="2"/>
      <c r="C29" s="2"/>
      <c r="D29" s="2"/>
      <c r="E29" s="2"/>
      <c r="F29"/>
      <c r="G29" s="2"/>
      <c r="H29" s="2"/>
      <c r="I29" s="2"/>
      <c r="J29" s="2"/>
    </row>
    <row r="30" spans="2:13" s="8" customFormat="1" ht="35.1" customHeight="1" x14ac:dyDescent="0.3">
      <c r="B30" s="24" t="s">
        <v>20</v>
      </c>
      <c r="C30" s="44"/>
      <c r="D30" s="45"/>
      <c r="E30" s="45"/>
      <c r="F30" s="45"/>
      <c r="G30" s="45"/>
      <c r="H30" s="45"/>
      <c r="I30" s="46"/>
      <c r="J30" s="39"/>
    </row>
    <row r="31" spans="2:13" ht="35.25" customHeight="1" x14ac:dyDescent="0.2"/>
    <row r="32" spans="2:13" ht="35.25" customHeight="1" x14ac:dyDescent="0.2"/>
    <row r="33" spans="2:14" ht="15" customHeight="1" x14ac:dyDescent="0.2"/>
    <row r="34" spans="2:14" ht="15" x14ac:dyDescent="0.25">
      <c r="B34" s="43" t="s">
        <v>21</v>
      </c>
      <c r="C34" s="43"/>
      <c r="D34" s="43"/>
      <c r="E34" s="43"/>
      <c r="F34" s="43"/>
      <c r="G34" s="43"/>
      <c r="H34" s="43"/>
      <c r="I34" s="43"/>
      <c r="J34" s="43"/>
      <c r="K34" s="43"/>
    </row>
    <row r="35" spans="2:14" ht="15.75" thickBot="1" x14ac:dyDescent="0.3">
      <c r="B35" s="32"/>
      <c r="C35" s="32"/>
      <c r="D35" s="32"/>
      <c r="E35" s="32"/>
      <c r="F35" s="32"/>
      <c r="G35" s="32"/>
      <c r="H35" s="32"/>
      <c r="I35" s="32"/>
      <c r="J35" s="32"/>
      <c r="K35" s="32"/>
    </row>
    <row r="36" spans="2:14" s="5" customFormat="1" ht="75" customHeight="1" thickBot="1" x14ac:dyDescent="0.3">
      <c r="B36" s="28" t="s">
        <v>22</v>
      </c>
      <c r="C36" s="25" t="s">
        <v>23</v>
      </c>
      <c r="D36" s="26" t="s">
        <v>8</v>
      </c>
      <c r="E36" s="26" t="s">
        <v>24</v>
      </c>
      <c r="F36" s="27" t="s">
        <v>25</v>
      </c>
      <c r="H36" s="28" t="s">
        <v>26</v>
      </c>
      <c r="I36" s="25" t="s">
        <v>23</v>
      </c>
      <c r="J36" s="26" t="s">
        <v>8</v>
      </c>
      <c r="K36" s="26" t="s">
        <v>24</v>
      </c>
      <c r="L36" s="27" t="s">
        <v>25</v>
      </c>
    </row>
    <row r="37" spans="2:14" s="20" customFormat="1" ht="14.25" x14ac:dyDescent="0.2">
      <c r="B37" s="17"/>
      <c r="C37" s="30"/>
      <c r="D37" s="37"/>
      <c r="E37" s="23" t="str">
        <f>IF(B37="","",100)</f>
        <v/>
      </c>
      <c r="F37" s="19" t="str">
        <f>IF(B37="Commission de déontologie","6822",IF(B37="Commission de recours","6822",IF(B37="Commission Standards de formation","6700",IF(B37="Commission de qualité","6821",IF(B37="Commission Tarif et DRG","6820",IF(B37="Tarifs en ambulatoire","6820",IF(B37="DRG et alimentation (ASDD/SSNC)","6820",IF(B37="Numérisation","6200",IF(B37="Groupe médias","6806",IF(B37="DPA","67000",IF(B37="PSN/TPSN","6825"," ")))))))))))</f>
        <v xml:space="preserve"> </v>
      </c>
      <c r="H37" s="17"/>
      <c r="I37" s="30"/>
      <c r="J37" s="37"/>
      <c r="K37" s="23" t="str">
        <f>IF(H37="CO NutriDays",100,IF(H37="Animation NutriDays",200,""))</f>
        <v/>
      </c>
      <c r="L37" s="19" t="str">
        <f>IF(H37="CO NutriDays","4007",IF(H37="Animation NutriDays","4007"," "))</f>
        <v xml:space="preserve"> </v>
      </c>
      <c r="N37"/>
    </row>
    <row r="38" spans="2:14" s="20" customFormat="1" ht="14.25" x14ac:dyDescent="0.2">
      <c r="B38" s="17"/>
      <c r="C38" s="31"/>
      <c r="D38" s="37"/>
      <c r="E38" s="23" t="str">
        <f t="shared" ref="E38:E42" si="0">IF(B38="","",100)</f>
        <v/>
      </c>
      <c r="F38" s="19" t="str">
        <f t="shared" ref="F38:F42" si="1">IF(B38="Commission de déontologie","6822",IF(B38="Commission de recours","6822",IF(B38="Commission Standards de formation","6700",IF(B38="Commission de qualité","6821",IF(B38="Commission Tarif et DRG","6820",IF(B38="Tarifs en ambulatoire","6820",IF(B38="DRG et alimentation (ASDD/SSNC)","6820",IF(B38="Numérisation","6200",IF(B38="Groupe médias","6806",IF(B38="DPA","67000",IF(B38="PSN/TPSN","6825"," ")))))))))))</f>
        <v xml:space="preserve"> </v>
      </c>
      <c r="H38" s="17"/>
      <c r="I38" s="21"/>
      <c r="J38" s="38"/>
      <c r="K38" s="23" t="str">
        <f t="shared" ref="K38:K42" si="2">IF(H38="CO NutriDays",100,IF(H38="Animation NutriDays",200,""))</f>
        <v/>
      </c>
      <c r="L38" s="19" t="str">
        <f t="shared" ref="L38:L42" si="3">IF(H38="CO NutriDays","4007",IF(H38="Animation NutriDays","4007"," "))</f>
        <v xml:space="preserve"> </v>
      </c>
      <c r="N38"/>
    </row>
    <row r="39" spans="2:14" s="20" customFormat="1" ht="14.25" x14ac:dyDescent="0.2">
      <c r="B39" s="17"/>
      <c r="C39" s="21"/>
      <c r="D39" s="38"/>
      <c r="E39" s="23" t="str">
        <f t="shared" si="0"/>
        <v/>
      </c>
      <c r="F39" s="19" t="str">
        <f t="shared" si="1"/>
        <v xml:space="preserve"> </v>
      </c>
      <c r="H39" s="17"/>
      <c r="I39" s="21"/>
      <c r="J39" s="38"/>
      <c r="K39" s="23" t="str">
        <f t="shared" si="2"/>
        <v/>
      </c>
      <c r="L39" s="19" t="str">
        <f t="shared" si="3"/>
        <v xml:space="preserve"> </v>
      </c>
      <c r="N39"/>
    </row>
    <row r="40" spans="2:14" s="20" customFormat="1" ht="14.25" x14ac:dyDescent="0.2">
      <c r="B40" s="17"/>
      <c r="C40" s="21"/>
      <c r="D40" s="38"/>
      <c r="E40" s="23" t="str">
        <f t="shared" si="0"/>
        <v/>
      </c>
      <c r="F40" s="19" t="str">
        <f t="shared" si="1"/>
        <v xml:space="preserve"> </v>
      </c>
      <c r="H40" s="17"/>
      <c r="I40" s="21"/>
      <c r="J40" s="38"/>
      <c r="K40" s="23" t="str">
        <f t="shared" si="2"/>
        <v/>
      </c>
      <c r="L40" s="19" t="str">
        <f t="shared" si="3"/>
        <v xml:space="preserve"> </v>
      </c>
      <c r="N40"/>
    </row>
    <row r="41" spans="2:14" s="20" customFormat="1" ht="14.25" x14ac:dyDescent="0.2">
      <c r="B41" s="17"/>
      <c r="C41" s="21"/>
      <c r="D41" s="38"/>
      <c r="E41" s="23" t="str">
        <f t="shared" si="0"/>
        <v/>
      </c>
      <c r="F41" s="19" t="str">
        <f t="shared" si="1"/>
        <v xml:space="preserve"> </v>
      </c>
      <c r="H41" s="17"/>
      <c r="I41" s="21"/>
      <c r="J41" s="38"/>
      <c r="K41" s="23" t="str">
        <f t="shared" si="2"/>
        <v/>
      </c>
      <c r="L41" s="19" t="str">
        <f t="shared" si="3"/>
        <v xml:space="preserve"> </v>
      </c>
      <c r="N41"/>
    </row>
    <row r="42" spans="2:14" s="20" customFormat="1" ht="15" thickBot="1" x14ac:dyDescent="0.25">
      <c r="B42" s="17"/>
      <c r="C42" s="21"/>
      <c r="D42" s="38"/>
      <c r="E42" s="23" t="str">
        <f t="shared" si="0"/>
        <v/>
      </c>
      <c r="F42" s="19" t="str">
        <f t="shared" si="1"/>
        <v xml:space="preserve"> </v>
      </c>
      <c r="H42" s="17"/>
      <c r="I42" s="21"/>
      <c r="J42" s="38"/>
      <c r="K42" s="23" t="str">
        <f t="shared" si="2"/>
        <v/>
      </c>
      <c r="L42" s="19" t="str">
        <f t="shared" si="3"/>
        <v xml:space="preserve"> </v>
      </c>
      <c r="N42"/>
    </row>
    <row r="43" spans="2:14" s="20" customFormat="1" ht="15.75" thickBot="1" x14ac:dyDescent="0.3">
      <c r="B43" s="52"/>
      <c r="C43" s="53"/>
      <c r="D43" s="36"/>
      <c r="E43" s="29">
        <f>SUM(E37:E42)</f>
        <v>0</v>
      </c>
      <c r="F43" s="22"/>
      <c r="H43" s="52"/>
      <c r="I43" s="53"/>
      <c r="J43" s="36"/>
      <c r="K43" s="29">
        <f>SUM(K37:K42)</f>
        <v>0</v>
      </c>
      <c r="L43" s="22"/>
      <c r="N43"/>
    </row>
    <row r="44" spans="2:14" s="3" customFormat="1" ht="15" x14ac:dyDescent="0.2">
      <c r="B44"/>
      <c r="C44"/>
      <c r="D44"/>
      <c r="E44"/>
      <c r="F44"/>
      <c r="L44" s="20"/>
      <c r="N44"/>
    </row>
    <row r="45" spans="2:14" s="3" customFormat="1" ht="15.75" thickBot="1" x14ac:dyDescent="0.25">
      <c r="B45"/>
      <c r="C45"/>
      <c r="D45"/>
      <c r="E45"/>
      <c r="F45"/>
      <c r="L45" s="20"/>
      <c r="N45"/>
    </row>
    <row r="46" spans="2:14" s="5" customFormat="1" ht="75" customHeight="1" thickBot="1" x14ac:dyDescent="0.3">
      <c r="B46" s="28" t="s">
        <v>27</v>
      </c>
      <c r="C46" s="25" t="s">
        <v>23</v>
      </c>
      <c r="D46" s="26" t="s">
        <v>8</v>
      </c>
      <c r="E46" s="26" t="s">
        <v>24</v>
      </c>
      <c r="F46" s="27" t="s">
        <v>25</v>
      </c>
      <c r="H46" s="28" t="s">
        <v>28</v>
      </c>
      <c r="I46" s="25" t="s">
        <v>23</v>
      </c>
      <c r="J46" s="26" t="s">
        <v>8</v>
      </c>
      <c r="K46" s="26" t="s">
        <v>24</v>
      </c>
      <c r="L46" s="27" t="s">
        <v>25</v>
      </c>
      <c r="N46"/>
    </row>
    <row r="47" spans="2:14" s="3" customFormat="1" ht="15" x14ac:dyDescent="0.2">
      <c r="B47" s="17"/>
      <c r="C47" s="30"/>
      <c r="D47" s="37"/>
      <c r="E47" s="23" t="str">
        <f>IF(B47="Indemnisation par séance",100,IF(B47="Forfait semestriel",300,""))</f>
        <v/>
      </c>
      <c r="F47" s="19" t="str">
        <f>IF(B47="","",6813)</f>
        <v/>
      </c>
      <c r="H47" s="17"/>
      <c r="I47" s="18"/>
      <c r="J47" s="38"/>
      <c r="K47" s="23" t="str">
        <f>IF(H47="Indemnisation par séance",100,IF(H47="Marraine avec responsabilité",500,IF(H47="Marraine avec tâches de coordination",100,"")))</f>
        <v/>
      </c>
      <c r="L47" s="19" t="str">
        <f>IF(H47="","",6808)</f>
        <v/>
      </c>
      <c r="N47"/>
    </row>
    <row r="48" spans="2:14" s="3" customFormat="1" ht="15" x14ac:dyDescent="0.2">
      <c r="B48" s="17"/>
      <c r="C48" s="21"/>
      <c r="D48" s="38"/>
      <c r="E48" s="23" t="str">
        <f t="shared" ref="E48:E52" si="4">IF(B48="Indemnisation par séance",100,IF(B48="Forfait semestriel",300,""))</f>
        <v/>
      </c>
      <c r="F48" s="19" t="str">
        <f t="shared" ref="F48:F52" si="5">IF(B48="","",6813)</f>
        <v/>
      </c>
      <c r="H48" s="17"/>
      <c r="I48" s="31"/>
      <c r="J48" s="37"/>
      <c r="K48" s="23" t="str">
        <f t="shared" ref="K48:K52" si="6">IF(H48="Indemnisation par séance",100,IF(H48="Marraine avec responsabilité",500,IF(H48="Marraine avec tâches de coordination",100,"")))</f>
        <v/>
      </c>
      <c r="L48" s="19" t="str">
        <f t="shared" ref="L48:L52" si="7">IF(H48="","",6808)</f>
        <v/>
      </c>
      <c r="N48"/>
    </row>
    <row r="49" spans="2:14" s="3" customFormat="1" ht="15" x14ac:dyDescent="0.2">
      <c r="B49" s="17"/>
      <c r="C49" s="21"/>
      <c r="D49" s="38"/>
      <c r="E49" s="23" t="str">
        <f t="shared" si="4"/>
        <v/>
      </c>
      <c r="F49" s="19" t="str">
        <f t="shared" si="5"/>
        <v/>
      </c>
      <c r="H49" s="17"/>
      <c r="I49" s="31"/>
      <c r="J49" s="38"/>
      <c r="K49" s="23" t="str">
        <f t="shared" si="6"/>
        <v/>
      </c>
      <c r="L49" s="19" t="str">
        <f t="shared" si="7"/>
        <v/>
      </c>
      <c r="N49"/>
    </row>
    <row r="50" spans="2:14" s="3" customFormat="1" ht="15" x14ac:dyDescent="0.2">
      <c r="B50" s="17"/>
      <c r="C50" s="21"/>
      <c r="D50" s="38"/>
      <c r="E50" s="23" t="str">
        <f t="shared" si="4"/>
        <v/>
      </c>
      <c r="F50" s="19" t="str">
        <f t="shared" si="5"/>
        <v/>
      </c>
      <c r="H50" s="17"/>
      <c r="I50" s="21"/>
      <c r="J50" s="38"/>
      <c r="K50" s="23" t="str">
        <f t="shared" si="6"/>
        <v/>
      </c>
      <c r="L50" s="19" t="str">
        <f t="shared" si="7"/>
        <v/>
      </c>
    </row>
    <row r="51" spans="2:14" s="3" customFormat="1" ht="15" x14ac:dyDescent="0.2">
      <c r="B51" s="17"/>
      <c r="C51" s="21"/>
      <c r="D51" s="38"/>
      <c r="E51" s="23" t="str">
        <f t="shared" si="4"/>
        <v/>
      </c>
      <c r="F51" s="19" t="str">
        <f t="shared" si="5"/>
        <v/>
      </c>
      <c r="H51" s="17"/>
      <c r="I51" s="21"/>
      <c r="J51" s="38"/>
      <c r="K51" s="23" t="str">
        <f t="shared" si="6"/>
        <v/>
      </c>
      <c r="L51" s="19" t="str">
        <f t="shared" si="7"/>
        <v/>
      </c>
    </row>
    <row r="52" spans="2:14" ht="15" thickBot="1" x14ac:dyDescent="0.25">
      <c r="B52" s="17"/>
      <c r="C52" s="21"/>
      <c r="D52" s="38"/>
      <c r="E52" s="23" t="str">
        <f t="shared" si="4"/>
        <v/>
      </c>
      <c r="F52" s="19" t="str">
        <f t="shared" si="5"/>
        <v/>
      </c>
      <c r="H52" s="17"/>
      <c r="I52" s="21"/>
      <c r="J52" s="38"/>
      <c r="K52" s="23" t="str">
        <f t="shared" si="6"/>
        <v/>
      </c>
      <c r="L52" s="19" t="str">
        <f t="shared" si="7"/>
        <v/>
      </c>
    </row>
    <row r="53" spans="2:14" ht="15.75" thickBot="1" x14ac:dyDescent="0.3">
      <c r="B53" s="52"/>
      <c r="C53" s="53"/>
      <c r="D53" s="36"/>
      <c r="E53" s="29">
        <f>SUM(E47:E52)</f>
        <v>0</v>
      </c>
      <c r="F53" s="22"/>
      <c r="H53" s="52"/>
      <c r="I53" s="53"/>
      <c r="J53" s="36"/>
      <c r="K53" s="29">
        <f>SUM(K47:K52)</f>
        <v>0</v>
      </c>
      <c r="L53" s="22"/>
    </row>
    <row r="55" spans="2:14" ht="13.5" thickBot="1" x14ac:dyDescent="0.25"/>
    <row r="56" spans="2:14" ht="75" customHeight="1" thickBot="1" x14ac:dyDescent="0.25">
      <c r="B56" s="28" t="s">
        <v>29</v>
      </c>
      <c r="C56" s="25" t="s">
        <v>23</v>
      </c>
      <c r="D56" s="26" t="s">
        <v>8</v>
      </c>
      <c r="E56" s="26" t="s">
        <v>24</v>
      </c>
      <c r="F56" s="27" t="s">
        <v>25</v>
      </c>
      <c r="H56" s="28" t="s">
        <v>30</v>
      </c>
      <c r="I56" s="25" t="s">
        <v>23</v>
      </c>
      <c r="J56" s="26" t="s">
        <v>9</v>
      </c>
      <c r="K56" s="26" t="s">
        <v>24</v>
      </c>
      <c r="L56" s="27" t="s">
        <v>25</v>
      </c>
    </row>
    <row r="57" spans="2:14" ht="14.25" x14ac:dyDescent="0.2">
      <c r="B57" s="17"/>
      <c r="C57" s="18"/>
      <c r="D57" s="38"/>
      <c r="E57" s="23" t="str">
        <f>IF(B57="Org. formation Tessin comme groupe rég.",500,IF(B57="Org. formation Tessin individuel",100,IF(B57="Présent à la manifestation (seul individuel)",200,"")))</f>
        <v/>
      </c>
      <c r="F57" s="19" t="str">
        <f>IF(B57="","",6703)</f>
        <v/>
      </c>
      <c r="H57" s="17"/>
      <c r="I57" s="18"/>
      <c r="J57" s="38"/>
      <c r="K57" s="33"/>
      <c r="L57" s="19"/>
    </row>
    <row r="58" spans="2:14" ht="14.25" x14ac:dyDescent="0.2">
      <c r="B58" s="17"/>
      <c r="C58" s="21"/>
      <c r="D58" s="38"/>
      <c r="E58" s="23" t="str">
        <f t="shared" ref="E58:E62" si="8">IF(B58="Org. formation Tessin comme groupe rég.",500,IF(B58="Org. formation Tessin individuel",100,IF(B58="Présent à la manifestation (seul individuel)",200,"")))</f>
        <v/>
      </c>
      <c r="F58" s="19" t="str">
        <f t="shared" ref="F58:F62" si="9">IF(B58="","",6703)</f>
        <v/>
      </c>
      <c r="H58" s="17"/>
      <c r="I58" s="21"/>
      <c r="J58" s="38"/>
      <c r="K58" s="33"/>
      <c r="L58" s="19"/>
    </row>
    <row r="59" spans="2:14" ht="14.25" x14ac:dyDescent="0.2">
      <c r="B59" s="17"/>
      <c r="C59" s="21"/>
      <c r="D59" s="38"/>
      <c r="E59" s="23" t="str">
        <f t="shared" si="8"/>
        <v/>
      </c>
      <c r="F59" s="19" t="str">
        <f t="shared" si="9"/>
        <v/>
      </c>
      <c r="H59" s="17"/>
      <c r="I59" s="31"/>
      <c r="J59" s="37"/>
      <c r="K59" s="33"/>
      <c r="L59" s="19"/>
    </row>
    <row r="60" spans="2:14" ht="14.25" x14ac:dyDescent="0.2">
      <c r="B60" s="17"/>
      <c r="C60" s="21"/>
      <c r="D60" s="38"/>
      <c r="E60" s="23" t="str">
        <f t="shared" si="8"/>
        <v/>
      </c>
      <c r="F60" s="19" t="str">
        <f t="shared" si="9"/>
        <v/>
      </c>
      <c r="H60" s="17"/>
      <c r="I60" s="31"/>
      <c r="J60" s="37"/>
      <c r="K60" s="33"/>
      <c r="L60" s="19"/>
    </row>
    <row r="61" spans="2:14" ht="14.25" x14ac:dyDescent="0.2">
      <c r="B61" s="17"/>
      <c r="C61" s="21"/>
      <c r="D61" s="38"/>
      <c r="E61" s="23" t="str">
        <f t="shared" si="8"/>
        <v/>
      </c>
      <c r="F61" s="19" t="str">
        <f t="shared" si="9"/>
        <v/>
      </c>
      <c r="H61" s="17"/>
      <c r="I61" s="21"/>
      <c r="J61" s="38"/>
      <c r="K61" s="33"/>
      <c r="L61" s="19"/>
    </row>
    <row r="62" spans="2:14" ht="15" thickBot="1" x14ac:dyDescent="0.25">
      <c r="B62" s="17"/>
      <c r="C62" s="21"/>
      <c r="D62" s="38"/>
      <c r="E62" s="23" t="str">
        <f t="shared" si="8"/>
        <v/>
      </c>
      <c r="F62" s="19" t="str">
        <f t="shared" si="9"/>
        <v/>
      </c>
      <c r="H62" s="17"/>
      <c r="I62" s="21"/>
      <c r="J62" s="38"/>
      <c r="K62" s="33"/>
      <c r="L62" s="19"/>
    </row>
    <row r="63" spans="2:14" ht="15.75" thickBot="1" x14ac:dyDescent="0.3">
      <c r="B63" s="52"/>
      <c r="C63" s="53"/>
      <c r="D63" s="36"/>
      <c r="E63" s="29">
        <f>SUM(E57:E62)</f>
        <v>0</v>
      </c>
      <c r="F63" s="22"/>
      <c r="H63" s="52"/>
      <c r="I63" s="53"/>
      <c r="J63" s="36"/>
      <c r="K63" s="29">
        <f>SUM(K57:K62)</f>
        <v>0</v>
      </c>
      <c r="L63" s="22"/>
    </row>
    <row r="65" spans="2:12" ht="13.5" thickBot="1" x14ac:dyDescent="0.25"/>
    <row r="66" spans="2:12" ht="75" customHeight="1" thickBot="1" x14ac:dyDescent="0.3">
      <c r="B66" s="28" t="s">
        <v>31</v>
      </c>
      <c r="C66" s="25" t="s">
        <v>23</v>
      </c>
      <c r="D66" s="26" t="s">
        <v>9</v>
      </c>
      <c r="E66" s="26" t="s">
        <v>24</v>
      </c>
      <c r="F66" s="27" t="s">
        <v>25</v>
      </c>
      <c r="I66" s="34" t="s">
        <v>32</v>
      </c>
      <c r="J66" s="34"/>
      <c r="K66" s="41">
        <f>SUM(E43+K43+E53+K53+E63+K63+E73)</f>
        <v>0</v>
      </c>
      <c r="L66" s="42"/>
    </row>
    <row r="67" spans="2:12" ht="14.1" customHeight="1" x14ac:dyDescent="0.2">
      <c r="B67" s="17"/>
      <c r="C67" s="30"/>
      <c r="D67" s="38"/>
      <c r="E67" s="23" t="str">
        <f>IF(B67="Frais timbres ou téléphoniques",25,IF(B67="Repas de midi",30,IF(B67="Repas du soir",35,"")))</f>
        <v/>
      </c>
      <c r="F67" s="19"/>
    </row>
    <row r="68" spans="2:12" ht="14.1" customHeight="1" x14ac:dyDescent="0.2">
      <c r="B68" s="17"/>
      <c r="C68" s="21"/>
      <c r="D68" s="38"/>
      <c r="E68" s="23" t="str">
        <f t="shared" ref="E68:E72" si="10">IF(B68="Frais timbres ou téléphoniques",25,IF(B68="Repas de midi",30,IF(B68="Repas du soir",35,"")))</f>
        <v/>
      </c>
      <c r="F68" s="19"/>
    </row>
    <row r="69" spans="2:12" ht="14.1" customHeight="1" x14ac:dyDescent="0.2">
      <c r="B69" s="17"/>
      <c r="C69" s="31"/>
      <c r="D69" s="37"/>
      <c r="E69" s="23" t="str">
        <f t="shared" si="10"/>
        <v/>
      </c>
      <c r="F69" s="19"/>
    </row>
    <row r="70" spans="2:12" ht="14.1" customHeight="1" x14ac:dyDescent="0.2">
      <c r="B70" s="17"/>
      <c r="C70" s="31"/>
      <c r="D70" s="37"/>
      <c r="E70" s="23" t="str">
        <f t="shared" si="10"/>
        <v/>
      </c>
      <c r="F70" s="19"/>
    </row>
    <row r="71" spans="2:12" ht="14.1" customHeight="1" x14ac:dyDescent="0.2">
      <c r="B71" s="17"/>
      <c r="C71" s="21"/>
      <c r="D71" s="38"/>
      <c r="E71" s="23" t="str">
        <f t="shared" si="10"/>
        <v/>
      </c>
      <c r="F71" s="19"/>
    </row>
    <row r="72" spans="2:12" ht="14.1" customHeight="1" thickBot="1" x14ac:dyDescent="0.25">
      <c r="B72" s="17"/>
      <c r="C72" s="21"/>
      <c r="D72" s="38"/>
      <c r="E72" s="23" t="str">
        <f t="shared" si="10"/>
        <v/>
      </c>
      <c r="F72" s="19"/>
    </row>
    <row r="73" spans="2:12" ht="14.1" customHeight="1" thickBot="1" x14ac:dyDescent="0.3">
      <c r="B73" s="52"/>
      <c r="C73" s="53"/>
      <c r="D73" s="36"/>
      <c r="E73" s="29">
        <f>SUM(E67:E72)</f>
        <v>0</v>
      </c>
      <c r="F73" s="22"/>
      <c r="I73" t="s">
        <v>60</v>
      </c>
    </row>
  </sheetData>
  <sheetProtection sheet="1" selectLockedCells="1"/>
  <mergeCells count="19">
    <mergeCell ref="B73:C73"/>
    <mergeCell ref="B63:C63"/>
    <mergeCell ref="H63:I63"/>
    <mergeCell ref="B53:C53"/>
    <mergeCell ref="B43:C43"/>
    <mergeCell ref="H43:I43"/>
    <mergeCell ref="H53:I53"/>
    <mergeCell ref="A4:L5"/>
    <mergeCell ref="C19:I19"/>
    <mergeCell ref="C21:I21"/>
    <mergeCell ref="B13:F13"/>
    <mergeCell ref="B25:C25"/>
    <mergeCell ref="K66:L66"/>
    <mergeCell ref="B34:K34"/>
    <mergeCell ref="C15:I15"/>
    <mergeCell ref="C17:I17"/>
    <mergeCell ref="B11:L11"/>
    <mergeCell ref="C28:I28"/>
    <mergeCell ref="C30:I30"/>
  </mergeCells>
  <dataValidations count="2">
    <dataValidation type="custom" showInputMessage="1" showErrorMessage="1" errorTitle="ATTENTION!" error="Veuillez d'abord remplir les champs obligatoires (*)." sqref="C67:D72 C37:C42 I37:I42 C47:C52 I47:I52 C57:C62 I57:I62" xr:uid="{182F2812-EB6B-4B29-A76A-AB6A2BB0751D}">
      <formula1>NOT(OR(ISBLANK($C$15),ISBLANK($C$17),ISBLANK($C$19),ISBLANK($C$21),ISBLANK($C$28),ISBLANK($E$25)))</formula1>
    </dataValidation>
    <dataValidation type="custom" showInputMessage="1" showErrorMessage="1" errorTitle="ATTENTION!" error="Veuillez d'abord remplir les champs obligatoires (*)." sqref="J57:J62" xr:uid="{BEE5C730-A711-432B-A9D5-7FC6CE06E55D}">
      <formula1>NOT(OR(ISBLANK($C$15),ISBLANK($C$17),ISBLANK($C$19),ISBLANK($C$21),ISBLANK($E$25),ISBLANK($C$28)))</formula1>
    </dataValidation>
  </dataValidations>
  <pageMargins left="0.31496062992125984" right="0.51181102362204722" top="0" bottom="0.19685039370078741" header="0.31496062992125984" footer="0.31496062992125984"/>
  <pageSetup paperSize="9" scale="66" fitToHeight="0" orientation="landscape" r:id="rId1"/>
  <headerFooter differentOddEven="1">
    <oddHeader>&amp;L&amp;G</oddHead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22E69B48-1E88-4A15-86DC-01C546AF2902}">
          <x14:formula1>
            <xm:f>Tabelle2!$A$2:$A$12</xm:f>
          </x14:formula1>
          <xm:sqref>B37:B42</xm:sqref>
        </x14:dataValidation>
        <x14:dataValidation type="list" allowBlank="1" showInputMessage="1" showErrorMessage="1" xr:uid="{00000000-0002-0000-0000-000000000000}">
          <x14:formula1>
            <xm:f>Tabelle2!$A$15:$A$16</xm:f>
          </x14:formula1>
          <xm:sqref>H37:H42</xm:sqref>
        </x14:dataValidation>
        <x14:dataValidation type="list" allowBlank="1" showInputMessage="1" showErrorMessage="1" xr:uid="{00000000-0002-0000-0000-000001000000}">
          <x14:formula1>
            <xm:f>Tabelle2!$A$19:$A$20</xm:f>
          </x14:formula1>
          <xm:sqref>B47:B52</xm:sqref>
        </x14:dataValidation>
        <x14:dataValidation type="list" allowBlank="1" showInputMessage="1" showErrorMessage="1" xr:uid="{04FC3AA9-C857-4CDE-B3C5-36734EB29A9E}">
          <x14:formula1>
            <xm:f>Tabelle2!$A$23:$A$25</xm:f>
          </x14:formula1>
          <xm:sqref>H47:H52</xm:sqref>
        </x14:dataValidation>
        <x14:dataValidation type="list" allowBlank="1" showInputMessage="1" showErrorMessage="1" xr:uid="{55C3F190-A6BE-4C35-880B-02878546CE1E}">
          <x14:formula1>
            <xm:f>Tabelle2!$A$28:$A$30</xm:f>
          </x14:formula1>
          <xm:sqref>B57:B62</xm:sqref>
        </x14:dataValidation>
        <x14:dataValidation type="list" allowBlank="1" showInputMessage="1" showErrorMessage="1" xr:uid="{47D61D20-4AFD-4DBF-B732-1750CA3489EF}">
          <x14:formula1>
            <xm:f>Tabelle2!$A$33:$A$36</xm:f>
          </x14:formula1>
          <xm:sqref>H57:H62</xm:sqref>
        </x14:dataValidation>
        <x14:dataValidation type="list" allowBlank="1" showInputMessage="1" showErrorMessage="1" xr:uid="{66493D59-D4AD-4E32-BD46-1D36CA4B1CE9}">
          <x14:formula1>
            <xm:f>Tabelle2!$A$39:$A$41</xm:f>
          </x14:formula1>
          <xm:sqref>B67:B72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41"/>
  <sheetViews>
    <sheetView workbookViewId="0">
      <selection activeCell="A49" sqref="A49"/>
    </sheetView>
  </sheetViews>
  <sheetFormatPr baseColWidth="10" defaultColWidth="11.42578125" defaultRowHeight="12.75" x14ac:dyDescent="0.2"/>
  <cols>
    <col min="1" max="1" width="53.7109375" bestFit="1" customWidth="1"/>
  </cols>
  <sheetData>
    <row r="1" spans="1:1" x14ac:dyDescent="0.2">
      <c r="A1" t="s">
        <v>2</v>
      </c>
    </row>
    <row r="2" spans="1:1" x14ac:dyDescent="0.2">
      <c r="A2" t="s">
        <v>33</v>
      </c>
    </row>
    <row r="3" spans="1:1" x14ac:dyDescent="0.2">
      <c r="A3" t="s">
        <v>34</v>
      </c>
    </row>
    <row r="4" spans="1:1" x14ac:dyDescent="0.2">
      <c r="A4" t="s">
        <v>35</v>
      </c>
    </row>
    <row r="5" spans="1:1" x14ac:dyDescent="0.2">
      <c r="A5" t="s">
        <v>59</v>
      </c>
    </row>
    <row r="6" spans="1:1" x14ac:dyDescent="0.2">
      <c r="A6" t="s">
        <v>36</v>
      </c>
    </row>
    <row r="7" spans="1:1" x14ac:dyDescent="0.2">
      <c r="A7" t="s">
        <v>37</v>
      </c>
    </row>
    <row r="8" spans="1:1" x14ac:dyDescent="0.2">
      <c r="A8" t="s">
        <v>38</v>
      </c>
    </row>
    <row r="9" spans="1:1" x14ac:dyDescent="0.2">
      <c r="A9" t="s">
        <v>39</v>
      </c>
    </row>
    <row r="10" spans="1:1" x14ac:dyDescent="0.2">
      <c r="A10" t="s">
        <v>40</v>
      </c>
    </row>
    <row r="11" spans="1:1" x14ac:dyDescent="0.2">
      <c r="A11" t="s">
        <v>41</v>
      </c>
    </row>
    <row r="12" spans="1:1" x14ac:dyDescent="0.2">
      <c r="A12" t="s">
        <v>42</v>
      </c>
    </row>
    <row r="14" spans="1:1" x14ac:dyDescent="0.2">
      <c r="A14" t="s">
        <v>2</v>
      </c>
    </row>
    <row r="15" spans="1:1" x14ac:dyDescent="0.2">
      <c r="A15" t="s">
        <v>43</v>
      </c>
    </row>
    <row r="16" spans="1:1" x14ac:dyDescent="0.2">
      <c r="A16" t="s">
        <v>44</v>
      </c>
    </row>
    <row r="18" spans="1:1" x14ac:dyDescent="0.2">
      <c r="A18" t="s">
        <v>3</v>
      </c>
    </row>
    <row r="19" spans="1:1" x14ac:dyDescent="0.2">
      <c r="A19" t="s">
        <v>45</v>
      </c>
    </row>
    <row r="20" spans="1:1" x14ac:dyDescent="0.2">
      <c r="A20" t="s">
        <v>46</v>
      </c>
    </row>
    <row r="22" spans="1:1" x14ac:dyDescent="0.2">
      <c r="A22" t="s">
        <v>4</v>
      </c>
    </row>
    <row r="23" spans="1:1" x14ac:dyDescent="0.2">
      <c r="A23" t="s">
        <v>45</v>
      </c>
    </row>
    <row r="24" spans="1:1" x14ac:dyDescent="0.2">
      <c r="A24" t="s">
        <v>47</v>
      </c>
    </row>
    <row r="25" spans="1:1" x14ac:dyDescent="0.2">
      <c r="A25" t="s">
        <v>48</v>
      </c>
    </row>
    <row r="27" spans="1:1" x14ac:dyDescent="0.2">
      <c r="A27" t="s">
        <v>5</v>
      </c>
    </row>
    <row r="28" spans="1:1" x14ac:dyDescent="0.2">
      <c r="A28" t="s">
        <v>49</v>
      </c>
    </row>
    <row r="29" spans="1:1" x14ac:dyDescent="0.2">
      <c r="A29" t="s">
        <v>50</v>
      </c>
    </row>
    <row r="30" spans="1:1" x14ac:dyDescent="0.2">
      <c r="A30" t="s">
        <v>51</v>
      </c>
    </row>
    <row r="32" spans="1:1" x14ac:dyDescent="0.2">
      <c r="A32" t="s">
        <v>7</v>
      </c>
    </row>
    <row r="33" spans="1:1" x14ac:dyDescent="0.2">
      <c r="A33" t="s">
        <v>52</v>
      </c>
    </row>
    <row r="34" spans="1:1" x14ac:dyDescent="0.2">
      <c r="A34" t="s">
        <v>53</v>
      </c>
    </row>
    <row r="35" spans="1:1" x14ac:dyDescent="0.2">
      <c r="A35" t="s">
        <v>54</v>
      </c>
    </row>
    <row r="36" spans="1:1" x14ac:dyDescent="0.2">
      <c r="A36" t="s">
        <v>55</v>
      </c>
    </row>
    <row r="38" spans="1:1" x14ac:dyDescent="0.2">
      <c r="A38" t="s">
        <v>6</v>
      </c>
    </row>
    <row r="39" spans="1:1" x14ac:dyDescent="0.2">
      <c r="A39" s="40" t="s">
        <v>56</v>
      </c>
    </row>
    <row r="40" spans="1:1" x14ac:dyDescent="0.2">
      <c r="A40" s="40" t="s">
        <v>57</v>
      </c>
    </row>
    <row r="41" spans="1:1" x14ac:dyDescent="0.2">
      <c r="A41" s="40" t="s">
        <v>58</v>
      </c>
    </row>
  </sheetData>
  <pageMargins left="0.7" right="0.7" top="0.78740157499999996" bottom="0.78740157499999996" header="0.3" footer="0.3"/>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ColWidth="11.42578125" defaultRowHeight="12.7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886350C8752F1448455B90C25163F20" ma:contentTypeVersion="15" ma:contentTypeDescription="Ein neues Dokument erstellen." ma:contentTypeScope="" ma:versionID="e8db27a33599c82a089a9c6200c9a018">
  <xsd:schema xmlns:xsd="http://www.w3.org/2001/XMLSchema" xmlns:xs="http://www.w3.org/2001/XMLSchema" xmlns:p="http://schemas.microsoft.com/office/2006/metadata/properties" xmlns:ns2="d32bdd26-5d32-4906-a266-b4f49c1fe49b" xmlns:ns3="80f22b20-a86d-4875-8227-aaf091a911d9" targetNamespace="http://schemas.microsoft.com/office/2006/metadata/properties" ma:root="true" ma:fieldsID="5739236eaf4da9a9efd1e5eb9e7685c9" ns2:_="" ns3:_="">
    <xsd:import namespace="d32bdd26-5d32-4906-a266-b4f49c1fe49b"/>
    <xsd:import namespace="80f22b20-a86d-4875-8227-aaf091a911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bdd26-5d32-4906-a266-b4f49c1fe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fa37cb9c-46b4-4929-a279-2b0dcc0540f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f22b20-a86d-4875-8227-aaf091a911d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c18a494-53b5-48ca-8bf7-77b76547bf35}" ma:internalName="TaxCatchAll" ma:showField="CatchAllData" ma:web="80f22b20-a86d-4875-8227-aaf091a911d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2bdd26-5d32-4906-a266-b4f49c1fe49b">
      <Terms xmlns="http://schemas.microsoft.com/office/infopath/2007/PartnerControls"/>
    </lcf76f155ced4ddcb4097134ff3c332f>
    <TaxCatchAll xmlns="80f22b20-a86d-4875-8227-aaf091a911d9" xsi:nil="true"/>
  </documentManagement>
</p:properties>
</file>

<file path=customXml/itemProps1.xml><?xml version="1.0" encoding="utf-8"?>
<ds:datastoreItem xmlns:ds="http://schemas.openxmlformats.org/officeDocument/2006/customXml" ds:itemID="{D036A25D-71FB-4A36-82E6-95420BED5A46}">
  <ds:schemaRefs>
    <ds:schemaRef ds:uri="http://schemas.microsoft.com/sharepoint/v3/contenttype/forms"/>
  </ds:schemaRefs>
</ds:datastoreItem>
</file>

<file path=customXml/itemProps2.xml><?xml version="1.0" encoding="utf-8"?>
<ds:datastoreItem xmlns:ds="http://schemas.openxmlformats.org/officeDocument/2006/customXml" ds:itemID="{24E62CAD-C120-41E7-9F0B-8B6F69402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bdd26-5d32-4906-a266-b4f49c1fe49b"/>
    <ds:schemaRef ds:uri="80f22b20-a86d-4875-8227-aaf091a911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255227-7AD7-4DCE-8535-C32031B4EBED}">
  <ds:schemaRef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80f22b20-a86d-4875-8227-aaf091a911d9"/>
    <ds:schemaRef ds:uri="http://schemas.microsoft.com/office/infopath/2007/PartnerControls"/>
    <ds:schemaRef ds:uri="d32bdd26-5d32-4906-a266-b4f49c1fe49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Tabelle1!Entschädigungsart</vt:lpstr>
      <vt:lpstr>Entschädigungsart</vt:lpstr>
    </vt:vector>
  </TitlesOfParts>
  <Manager/>
  <Company>B'VM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B'VM AG</dc:creator>
  <cp:keywords/>
  <dc:description/>
  <cp:lastModifiedBy>Roggo Andrea</cp:lastModifiedBy>
  <cp:revision/>
  <cp:lastPrinted>2024-10-16T05:43:58Z</cp:lastPrinted>
  <dcterms:created xsi:type="dcterms:W3CDTF">2017-04-12T14:04:17Z</dcterms:created>
  <dcterms:modified xsi:type="dcterms:W3CDTF">2025-01-13T09:17:40Z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0x010100A886350C8752F1448455B90C25163F20</vt:lpwstr>
  </property>
  <property fmtid="{D5CDD505-2E9C-101B-9397-08002B2CF9AE}" pid="3" name="Order">
    <vt:r8>6773200</vt:r8>
  </property>
  <property fmtid="{D5CDD505-2E9C-101B-9397-08002B2CF9AE}" pid="4" name="MediaServiceImageTags">
    <vt:lpwstr/>
  </property>
</Properties>
</file>