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https://bvmschweiz.sharepoint.com/sites/VERBANDSVDE/Freigegebene Dokumente/General/08 - Verband/08 - Reglemente verabschiedet durch Vorstand/Spesenreglemente/aktuell gültig/freiwillige MA/Formulare/"/>
    </mc:Choice>
  </mc:AlternateContent>
  <xr:revisionPtr revIDLastSave="578" documentId="13_ncr:1_{F75CCCD2-187D-4170-A28C-BFB9E62C1B39}" xr6:coauthVersionLast="47" xr6:coauthVersionMax="47" xr10:uidLastSave="{6714C79B-5542-4676-BB36-A52BC387E28E}"/>
  <bookViews>
    <workbookView xWindow="-28920" yWindow="-210" windowWidth="29040" windowHeight="15720" xr2:uid="{00000000-000D-0000-FFFF-FFFF00000000}"/>
  </bookViews>
  <sheets>
    <sheet name="Tabelle1" sheetId="1" r:id="rId1"/>
    <sheet name="Tabelle2" sheetId="2" r:id="rId2"/>
    <sheet name="Tabelle3" sheetId="3" r:id="rId3"/>
  </sheets>
  <definedNames>
    <definedName name="Entschädigungsart" localSheetId="0">Tabelle1!$M$36:$P$36</definedName>
    <definedName name="Entschädigungsart">Tabelle1!$M$36:$P$36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7" i="1" l="1"/>
  <c r="E68" i="1"/>
  <c r="E69" i="1"/>
  <c r="E70" i="1"/>
  <c r="E71" i="1"/>
  <c r="E66" i="1"/>
  <c r="E38" i="1"/>
  <c r="F57" i="1"/>
  <c r="F58" i="1"/>
  <c r="F59" i="1"/>
  <c r="F60" i="1"/>
  <c r="F61" i="1"/>
  <c r="E57" i="1"/>
  <c r="E58" i="1"/>
  <c r="E59" i="1"/>
  <c r="E60" i="1"/>
  <c r="E61" i="1"/>
  <c r="E56" i="1"/>
  <c r="L47" i="1"/>
  <c r="L48" i="1"/>
  <c r="L49" i="1"/>
  <c r="L50" i="1"/>
  <c r="L51" i="1"/>
  <c r="K47" i="1"/>
  <c r="K48" i="1"/>
  <c r="K49" i="1"/>
  <c r="K50" i="1"/>
  <c r="K51" i="1"/>
  <c r="K46" i="1"/>
  <c r="F37" i="1"/>
  <c r="F38" i="1"/>
  <c r="F39" i="1"/>
  <c r="F40" i="1"/>
  <c r="F41" i="1"/>
  <c r="L37" i="1"/>
  <c r="L38" i="1"/>
  <c r="L39" i="1"/>
  <c r="L40" i="1"/>
  <c r="L41" i="1"/>
  <c r="F47" i="1"/>
  <c r="F48" i="1"/>
  <c r="F49" i="1"/>
  <c r="F50" i="1"/>
  <c r="F51" i="1"/>
  <c r="E47" i="1"/>
  <c r="E48" i="1"/>
  <c r="E49" i="1"/>
  <c r="E50" i="1"/>
  <c r="E51" i="1"/>
  <c r="E46" i="1"/>
  <c r="K37" i="1"/>
  <c r="K38" i="1"/>
  <c r="K39" i="1"/>
  <c r="K40" i="1"/>
  <c r="K41" i="1"/>
  <c r="K36" i="1"/>
  <c r="F36" i="1"/>
  <c r="L46" i="1"/>
  <c r="F56" i="1"/>
  <c r="F46" i="1"/>
  <c r="E37" i="1"/>
  <c r="E39" i="1"/>
  <c r="E40" i="1"/>
  <c r="E41" i="1"/>
  <c r="E36" i="1"/>
  <c r="L36" i="1"/>
  <c r="E72" i="1" l="1"/>
  <c r="K42" i="1"/>
  <c r="K62" i="1"/>
  <c r="E62" i="1"/>
  <c r="K52" i="1"/>
  <c r="E52" i="1"/>
  <c r="E42" i="1"/>
  <c r="K65" i="1" l="1"/>
</calcChain>
</file>

<file path=xl/sharedStrings.xml><?xml version="1.0" encoding="utf-8"?>
<sst xmlns="http://schemas.openxmlformats.org/spreadsheetml/2006/main" count="92" uniqueCount="64">
  <si>
    <t>Entschädigungs- und Spesenformular 
für freiwillige Mitarbeitende des SVDE</t>
  </si>
  <si>
    <t>Allgemeine Hinweise</t>
  </si>
  <si>
    <r>
      <t>Mit dem Einreichen des ausgefüllten Entschädigungs- und Spesenformulars bezeugen die freiwilligen Mitarbeitenden des SVDE, dass sie das entsprechende Entschädigungs- und Spesenreglement zur Kenntnis genommen haben.
Entschädigungen und Spesenrückforderungen sind halbjährlich (jeweils per 10.6. bzw. 10.12.) an die Geschäftsstelle einzureichen. Diese organisiert das Visum und die Auszahlung binnen 60 Tagen.</t>
    </r>
    <r>
      <rPr>
        <sz val="16"/>
        <color indexed="8"/>
        <rFont val="Arial"/>
        <family val="2"/>
      </rPr>
      <t xml:space="preserve">
</t>
    </r>
  </si>
  <si>
    <t>Name und Vorname</t>
  </si>
  <si>
    <t>*</t>
  </si>
  <si>
    <t>Adresse</t>
  </si>
  <si>
    <t>Bank-/Postverbindung/
IBAN-Nummer:</t>
  </si>
  <si>
    <t>ODER</t>
  </si>
  <si>
    <t>(ja/nein)</t>
  </si>
  <si>
    <t xml:space="preserve">Ich bin selbstständig erwerbend und rechne meine Sozialleistungen selber ab: </t>
  </si>
  <si>
    <t>(Nachweis durch die Zuständige Ausgleichskasse notwendig)</t>
  </si>
  <si>
    <r>
      <rPr>
        <b/>
        <sz val="14"/>
        <color theme="0"/>
        <rFont val="Arial"/>
        <family val="2"/>
      </rPr>
      <t>Entschädigung Kommissionen und Arbeitsgruppen</t>
    </r>
    <r>
      <rPr>
        <b/>
        <sz val="14"/>
        <color indexed="17"/>
        <rFont val="Arial"/>
        <family val="2"/>
      </rPr>
      <t xml:space="preserve">
</t>
    </r>
    <r>
      <rPr>
        <sz val="9"/>
        <color theme="0"/>
        <rFont val="Arial"/>
        <family val="2"/>
      </rPr>
      <t>Wählen Sie im Dropdown Ihre Kommission oder Arbeitsgruppe aus</t>
    </r>
  </si>
  <si>
    <t xml:space="preserve">Betrag </t>
  </si>
  <si>
    <t>Kto-
Nr.</t>
  </si>
  <si>
    <r>
      <t>Entschädigung OK NutriDays</t>
    </r>
    <r>
      <rPr>
        <sz val="9"/>
        <color theme="0"/>
        <rFont val="Arial"/>
        <family val="2"/>
      </rPr>
      <t xml:space="preserve">
Wählen Sie im Dropdown Ihre Option aus
(Teilnahme für OK-Mitglieder gratis)</t>
    </r>
  </si>
  <si>
    <r>
      <t>Entschädigung NutriPoint</t>
    </r>
    <r>
      <rPr>
        <sz val="9"/>
        <color theme="0"/>
        <rFont val="Arial"/>
        <family val="2"/>
      </rPr>
      <t xml:space="preserve">
Wählen Sie im Dropdown Ihre Option aus</t>
    </r>
  </si>
  <si>
    <t>Betrag</t>
  </si>
  <si>
    <r>
      <t>Entschädigung Redaktionskommission</t>
    </r>
    <r>
      <rPr>
        <sz val="9"/>
        <color theme="0"/>
        <rFont val="Arial"/>
        <family val="2"/>
      </rPr>
      <t xml:space="preserve">
Wählen Sie im Dropdown Ihre Option aus</t>
    </r>
  </si>
  <si>
    <r>
      <t>Entschädigung Arbeitsgruppe Fortbildung Tessin</t>
    </r>
    <r>
      <rPr>
        <sz val="9"/>
        <color theme="0"/>
        <rFont val="Arial"/>
        <family val="2"/>
      </rPr>
      <t xml:space="preserve">
Wählen Sie im Dropdown Ihre Option aus</t>
    </r>
  </si>
  <si>
    <t>Sitzungsentschädigung</t>
  </si>
  <si>
    <t>Berufsordnungskommission</t>
  </si>
  <si>
    <t>Rekurskommission</t>
  </si>
  <si>
    <t>Kommission Bildungsstandards</t>
  </si>
  <si>
    <t>Qualitätskommission</t>
  </si>
  <si>
    <t>Tarif- und DRG-Kommission</t>
  </si>
  <si>
    <t>Ambulante Tarife</t>
  </si>
  <si>
    <t>DRG und Ernährung SVDE/GESKES</t>
  </si>
  <si>
    <t>Digitalisierung</t>
  </si>
  <si>
    <t>Mediengruppe</t>
  </si>
  <si>
    <t>APD</t>
  </si>
  <si>
    <t>NCP/T</t>
  </si>
  <si>
    <t>OK NutriDays</t>
  </si>
  <si>
    <t>Moderation NutriDays</t>
  </si>
  <si>
    <t>Sitzungsentschädigung NutriPoint</t>
  </si>
  <si>
    <t>Entschädigung pro Sitzung</t>
  </si>
  <si>
    <t>Halbjährliche Pauschale</t>
  </si>
  <si>
    <t>Sitzungsentschädigung Redaktion</t>
  </si>
  <si>
    <t>Heftgotte mit Verantwortung für den Fachteil</t>
  </si>
  <si>
    <t>Heftgotte mit koordinativen Aufgaben</t>
  </si>
  <si>
    <t>Sitzungsentschädigung AG Fortbildung Tessin</t>
  </si>
  <si>
    <t>Org. Fortbildung Tessin als Regiogruppe</t>
  </si>
  <si>
    <t>Org. Fortbildung Tessin eigenständig</t>
  </si>
  <si>
    <t>Am Anlass anwesend (nur eigenständig)</t>
  </si>
  <si>
    <t>Fahr- und Verpflegungskosten</t>
  </si>
  <si>
    <t>Fahrkosten nationale Anlässe (Bahn)</t>
  </si>
  <si>
    <t>Fahrkosten internationale Anlässe</t>
  </si>
  <si>
    <t>Fahrkosten Auto</t>
  </si>
  <si>
    <t>Übernachtung</t>
  </si>
  <si>
    <t>Briefmarken, Telefongebühren</t>
  </si>
  <si>
    <t>Verpflegung Mittag</t>
  </si>
  <si>
    <t>Verpflegung Abend</t>
  </si>
  <si>
    <t>Ort und Datum</t>
  </si>
  <si>
    <t>Unterschrift</t>
  </si>
  <si>
    <r>
      <t>Fahrkosten</t>
    </r>
    <r>
      <rPr>
        <sz val="9"/>
        <color theme="0"/>
        <rFont val="Arial"/>
        <family val="2"/>
      </rPr>
      <t xml:space="preserve">
Wählen Sie im Dropdown Ihre Option aus und beachten Sie das Spesenreglement</t>
    </r>
  </si>
  <si>
    <t>Fahrkosten</t>
  </si>
  <si>
    <r>
      <t>Verpflegungskosten / 
übrige Spesen</t>
    </r>
    <r>
      <rPr>
        <sz val="9"/>
        <color theme="0"/>
        <rFont val="Arial"/>
        <family val="2"/>
      </rPr>
      <t xml:space="preserve">
Wählen Sie im Dropdown Ihre Option aus und beachten Sie das Spesenreglement</t>
    </r>
  </si>
  <si>
    <t>Gesamtbetrag</t>
  </si>
  <si>
    <t>Bemerkungen</t>
  </si>
  <si>
    <t>Datum Sitzung</t>
  </si>
  <si>
    <t>Anlass / Sitzung</t>
  </si>
  <si>
    <t>Die Beträge der Sitzungsentschädigungen und verrechenbaren Spesen werden gemäss Spesenreglement automatisch ausgefüllt.</t>
  </si>
  <si>
    <t>Formular (V3) erstellt am 16.10.2024 / abi</t>
  </si>
  <si>
    <t>AHV-Nr.:</t>
  </si>
  <si>
    <t>*Bitte ausfüllen (Pflichtfelder)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</si>
</sst>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0"/>
      <color theme="1"/>
      <name val="Arial"/>
      <family val="2"/>
    </font>
    <font>
      <sz val="16"/>
      <color indexed="8"/>
      <name val="Arial"/>
      <family val="2"/>
    </font>
    <font>
      <b/>
      <sz val="14"/>
      <color indexed="17"/>
      <name val="Arial"/>
      <family val="2"/>
    </font>
    <font>
      <b/>
      <sz val="20"/>
      <color theme="1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14"/>
      <color theme="1"/>
      <name val="Arial"/>
      <family val="2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u/>
      <sz val="18"/>
      <color theme="1"/>
      <name val="Arial"/>
      <family val="2"/>
    </font>
    <font>
      <sz val="18"/>
      <color theme="1"/>
      <name val="Arial"/>
      <family val="2"/>
    </font>
    <font>
      <b/>
      <sz val="14"/>
      <color rgb="FF00B050"/>
      <name val="Arial"/>
      <family val="2"/>
    </font>
    <font>
      <b/>
      <sz val="11"/>
      <color theme="1"/>
      <name val="Arial"/>
      <family val="2"/>
    </font>
    <font>
      <b/>
      <sz val="11"/>
      <color rgb="FF008000"/>
      <name val="Arial"/>
      <family val="2"/>
    </font>
    <font>
      <b/>
      <sz val="14"/>
      <color theme="0"/>
      <name val="Arial"/>
      <family val="2"/>
    </font>
    <font>
      <sz val="9"/>
      <color theme="0"/>
      <name val="Arial"/>
      <family val="2"/>
    </font>
    <font>
      <b/>
      <sz val="11"/>
      <name val="Arial"/>
      <family val="2"/>
    </font>
    <font>
      <b/>
      <sz val="14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A9C938"/>
        <bgColor indexed="64"/>
      </patternFill>
    </fill>
    <fill>
      <patternFill patternType="solid">
        <fgColor rgb="FF14528C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3" fillId="0" borderId="0" xfId="0" applyFont="1" applyAlignment="1">
      <alignment horizontal="center" vertical="top" wrapText="1"/>
    </xf>
    <xf numFmtId="0" fontId="4" fillId="0" borderId="0" xfId="0" applyFont="1" applyAlignment="1">
      <alignment horizontal="left" vertical="top" wrapText="1"/>
    </xf>
    <xf numFmtId="0" fontId="5" fillId="0" borderId="0" xfId="0" applyFont="1"/>
    <xf numFmtId="0" fontId="3" fillId="0" borderId="0" xfId="0" applyFont="1" applyAlignment="1">
      <alignment vertical="top" wrapText="1"/>
    </xf>
    <xf numFmtId="0" fontId="6" fillId="0" borderId="0" xfId="0" applyFont="1"/>
    <xf numFmtId="0" fontId="7" fillId="0" borderId="0" xfId="0" applyFont="1"/>
    <xf numFmtId="0" fontId="8" fillId="0" borderId="0" xfId="0" applyFont="1" applyAlignment="1">
      <alignment vertical="top" wrapText="1"/>
    </xf>
    <xf numFmtId="0" fontId="8" fillId="0" borderId="0" xfId="0" applyFont="1"/>
    <xf numFmtId="0" fontId="8" fillId="0" borderId="0" xfId="0" applyFont="1" applyAlignment="1">
      <alignment vertical="top"/>
    </xf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vertical="top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 vertical="top"/>
    </xf>
    <xf numFmtId="0" fontId="8" fillId="0" borderId="0" xfId="0" applyFont="1" applyAlignment="1">
      <alignment horizontal="left"/>
    </xf>
    <xf numFmtId="0" fontId="8" fillId="0" borderId="2" xfId="0" applyFont="1" applyBorder="1" applyAlignment="1" applyProtection="1">
      <alignment horizontal="center" vertical="center"/>
      <protection locked="0"/>
    </xf>
    <xf numFmtId="0" fontId="4" fillId="0" borderId="6" xfId="0" applyFont="1" applyBorder="1" applyProtection="1">
      <protection locked="0"/>
    </xf>
    <xf numFmtId="0" fontId="4" fillId="0" borderId="7" xfId="0" applyFont="1" applyBorder="1" applyProtection="1">
      <protection locked="0"/>
    </xf>
    <xf numFmtId="0" fontId="4" fillId="0" borderId="8" xfId="0" applyFont="1" applyBorder="1" applyAlignment="1">
      <alignment horizontal="center"/>
    </xf>
    <xf numFmtId="0" fontId="4" fillId="0" borderId="0" xfId="0" applyFont="1"/>
    <xf numFmtId="0" fontId="4" fillId="0" borderId="2" xfId="0" applyFont="1" applyBorder="1" applyProtection="1">
      <protection locked="0"/>
    </xf>
    <xf numFmtId="0" fontId="4" fillId="0" borderId="1" xfId="0" applyFont="1" applyBorder="1"/>
    <xf numFmtId="4" fontId="4" fillId="0" borderId="11" xfId="0" applyNumberFormat="1" applyFont="1" applyBorder="1" applyAlignment="1">
      <alignment horizontal="right"/>
    </xf>
    <xf numFmtId="0" fontId="8" fillId="2" borderId="0" xfId="0" applyFont="1" applyFill="1" applyAlignment="1">
      <alignment wrapText="1"/>
    </xf>
    <xf numFmtId="0" fontId="11" fillId="3" borderId="3" xfId="0" applyFont="1" applyFill="1" applyBorder="1" applyAlignment="1">
      <alignment horizontal="center" vertical="center" wrapText="1"/>
    </xf>
    <xf numFmtId="0" fontId="14" fillId="3" borderId="4" xfId="0" applyFont="1" applyFill="1" applyBorder="1" applyAlignment="1">
      <alignment horizontal="center" vertical="center" wrapText="1"/>
    </xf>
    <xf numFmtId="0" fontId="14" fillId="3" borderId="5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center" vertical="center" wrapText="1"/>
    </xf>
    <xf numFmtId="4" fontId="16" fillId="2" borderId="10" xfId="0" quotePrefix="1" applyNumberFormat="1" applyFont="1" applyFill="1" applyBorder="1" applyAlignment="1">
      <alignment horizontal="right"/>
    </xf>
    <xf numFmtId="14" fontId="4" fillId="0" borderId="7" xfId="0" applyNumberFormat="1" applyFont="1" applyBorder="1" applyProtection="1">
      <protection locked="0"/>
    </xf>
    <xf numFmtId="14" fontId="4" fillId="0" borderId="2" xfId="0" applyNumberFormat="1" applyFont="1" applyBorder="1" applyProtection="1">
      <protection locked="0"/>
    </xf>
    <xf numFmtId="0" fontId="13" fillId="0" borderId="0" xfId="0" applyFont="1" applyAlignment="1">
      <alignment horizontal="left" wrapText="1"/>
    </xf>
    <xf numFmtId="4" fontId="4" fillId="0" borderId="11" xfId="0" applyNumberFormat="1" applyFont="1" applyBorder="1" applyAlignment="1" applyProtection="1">
      <alignment horizontal="right"/>
      <protection locked="0"/>
    </xf>
    <xf numFmtId="0" fontId="17" fillId="2" borderId="0" xfId="0" applyFont="1" applyFill="1"/>
    <xf numFmtId="0" fontId="8" fillId="0" borderId="0" xfId="0" applyFont="1" applyAlignment="1">
      <alignment horizontal="left" vertical="top" wrapText="1"/>
    </xf>
    <xf numFmtId="0" fontId="12" fillId="0" borderId="10" xfId="0" applyFont="1" applyBorder="1" applyAlignment="1">
      <alignment horizontal="right"/>
    </xf>
    <xf numFmtId="14" fontId="4" fillId="0" borderId="11" xfId="0" applyNumberFormat="1" applyFont="1" applyBorder="1" applyProtection="1">
      <protection locked="0"/>
    </xf>
    <xf numFmtId="0" fontId="4" fillId="0" borderId="11" xfId="0" applyFont="1" applyBorder="1" applyProtection="1">
      <protection locked="0"/>
    </xf>
    <xf numFmtId="0" fontId="8" fillId="0" borderId="0" xfId="0" applyFont="1" applyAlignment="1" applyProtection="1">
      <alignment horizontal="center"/>
      <protection locked="0"/>
    </xf>
    <xf numFmtId="4" fontId="17" fillId="2" borderId="0" xfId="0" applyNumberFormat="1" applyFont="1" applyFill="1" applyAlignment="1">
      <alignment horizontal="left"/>
    </xf>
    <xf numFmtId="0" fontId="17" fillId="2" borderId="0" xfId="0" applyFont="1" applyFill="1" applyAlignment="1">
      <alignment horizontal="left"/>
    </xf>
    <xf numFmtId="0" fontId="13" fillId="0" borderId="0" xfId="0" applyFont="1" applyAlignment="1">
      <alignment horizontal="left" wrapText="1"/>
    </xf>
    <xf numFmtId="0" fontId="8" fillId="0" borderId="12" xfId="0" applyFont="1" applyBorder="1" applyAlignment="1" applyProtection="1">
      <alignment horizontal="left"/>
      <protection locked="0"/>
    </xf>
    <xf numFmtId="0" fontId="8" fillId="0" borderId="9" xfId="0" applyFont="1" applyBorder="1" applyAlignment="1" applyProtection="1">
      <alignment horizontal="left"/>
      <protection locked="0"/>
    </xf>
    <xf numFmtId="0" fontId="8" fillId="0" borderId="13" xfId="0" applyFont="1" applyBorder="1" applyAlignment="1" applyProtection="1">
      <alignment horizontal="left"/>
      <protection locked="0"/>
    </xf>
    <xf numFmtId="0" fontId="8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top" wrapText="1"/>
    </xf>
    <xf numFmtId="0" fontId="8" fillId="0" borderId="12" xfId="0" applyFont="1" applyBorder="1" applyAlignment="1" applyProtection="1">
      <alignment horizontal="left" vertical="center"/>
      <protection locked="0"/>
    </xf>
    <xf numFmtId="0" fontId="8" fillId="0" borderId="9" xfId="0" applyFont="1" applyBorder="1" applyAlignment="1" applyProtection="1">
      <alignment horizontal="left" vertical="center"/>
      <protection locked="0"/>
    </xf>
    <xf numFmtId="0" fontId="8" fillId="0" borderId="13" xfId="0" applyFont="1" applyBorder="1" applyAlignment="1" applyProtection="1">
      <alignment horizontal="left" vertical="center"/>
      <protection locked="0"/>
    </xf>
    <xf numFmtId="0" fontId="12" fillId="0" borderId="14" xfId="0" applyFont="1" applyBorder="1" applyAlignment="1">
      <alignment horizontal="right"/>
    </xf>
    <xf numFmtId="0" fontId="12" fillId="0" borderId="10" xfId="0" applyFont="1" applyBorder="1" applyAlignment="1">
      <alignment horizontal="right"/>
    </xf>
  </cellXfs>
  <cellStyles count="1">
    <cellStyle name="Standard" xfId="0" builtinId="0"/>
  </cellStyles>
  <dxfs count="0"/>
  <tableStyles count="0" defaultTableStyle="TableStyleMedium9" defaultPivotStyle="PivotStyleLight16"/>
  <colors>
    <mruColors>
      <color rgb="FFA9C938"/>
      <color rgb="FF14528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elle13" displayName="Tabelle13" ref="A1:A12" totalsRowShown="0">
  <autoFilter ref="A1:A12" xr:uid="{00000000-0009-0000-0100-000002000000}"/>
  <tableColumns count="1">
    <tableColumn id="1" xr3:uid="{00000000-0010-0000-0100-000001000000}" name="Sitzungsentschädigung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elle134" displayName="Tabelle134" ref="A14:A16" totalsRowShown="0">
  <autoFilter ref="A14:A16" xr:uid="{00000000-0009-0000-0100-000003000000}"/>
  <tableColumns count="1">
    <tableColumn id="1" xr3:uid="{00000000-0010-0000-0200-000001000000}" name="Sitzungsentschädigung"/>
  </tableColumns>
  <tableStyleInfo name="TableStyleLight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Tabelle1345" displayName="Tabelle1345" ref="A18:A20" totalsRowShown="0">
  <autoFilter ref="A18:A20" xr:uid="{00000000-0009-0000-0100-000004000000}"/>
  <tableColumns count="1">
    <tableColumn id="1" xr3:uid="{00000000-0010-0000-0300-000001000000}" name="Sitzungsentschädigung NutriPoint"/>
  </tableColumns>
  <tableStyleInfo name="TableStyleLight9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DC58370C-0027-4B81-B61F-9A84C1D942F8}" name="Tabelle13456" displayName="Tabelle13456" ref="A22:A25" totalsRowShown="0">
  <autoFilter ref="A22:A25" xr:uid="{DC58370C-0027-4B81-B61F-9A84C1D942F8}"/>
  <tableColumns count="1">
    <tableColumn id="1" xr3:uid="{6E264FAA-1A3A-4AE3-95B3-086C9DC32E7A}" name="Sitzungsentschädigung Redaktion"/>
  </tableColumns>
  <tableStyleInfo name="TableStyleLight9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5C3A30B3-6190-44D9-9A8D-76A27702DBDB}" name="Tabelle134567" displayName="Tabelle134567" ref="A27:A30" totalsRowShown="0">
  <autoFilter ref="A27:A30" xr:uid="{5C3A30B3-6190-44D9-9A8D-76A27702DBDB}"/>
  <tableColumns count="1">
    <tableColumn id="1" xr3:uid="{1E03BEE7-E933-491C-A324-CAB4AA51F986}" name="Sitzungsentschädigung AG Fortbildung Tessin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A2C2524D-5E5E-48B9-8F86-65D0FDB4E709}" name="Tabelle1345678" displayName="Tabelle1345678" ref="A32:A36" totalsRowShown="0">
  <autoFilter ref="A32:A36" xr:uid="{A2C2524D-5E5E-48B9-8F86-65D0FDB4E709}"/>
  <tableColumns count="1">
    <tableColumn id="1" xr3:uid="{92B4C398-2A43-4C3A-82CC-33C25A9C71ED}" name="Fahrkosten"/>
  </tableColumns>
  <tableStyleInfo name="TableStyleLight9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74B5632D-A6C6-4010-A71A-90D523AF8B04}" name="Tabelle13456789" displayName="Tabelle13456789" ref="A38:A41" totalsRowShown="0">
  <autoFilter ref="A38:A41" xr:uid="{74B5632D-A6C6-4010-A71A-90D523AF8B04}"/>
  <tableColumns count="1">
    <tableColumn id="1" xr3:uid="{0A8836C1-0ED2-48D0-BC1F-D7B1D1C921D1}" name="Fahr- und Verpflegungskosten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4:O72"/>
  <sheetViews>
    <sheetView tabSelected="1" zoomScale="70" zoomScaleNormal="70" zoomScaleSheetLayoutView="80" workbookViewId="0">
      <selection activeCell="C15" sqref="C15:I15"/>
    </sheetView>
  </sheetViews>
  <sheetFormatPr baseColWidth="10" defaultColWidth="11.42578125" defaultRowHeight="12.75" x14ac:dyDescent="0.2"/>
  <cols>
    <col min="1" max="1" width="4.7109375" customWidth="1"/>
    <col min="2" max="2" width="38.85546875" customWidth="1"/>
    <col min="3" max="3" width="12.7109375" customWidth="1"/>
    <col min="4" max="4" width="30.5703125" customWidth="1"/>
    <col min="5" max="5" width="10.28515625" customWidth="1"/>
    <col min="6" max="6" width="7" customWidth="1"/>
    <col min="7" max="7" width="7.42578125" customWidth="1"/>
    <col min="8" max="8" width="38.85546875" customWidth="1"/>
    <col min="9" max="9" width="12.7109375" customWidth="1"/>
    <col min="10" max="10" width="30.5703125" customWidth="1"/>
    <col min="11" max="11" width="10.5703125" bestFit="1" customWidth="1"/>
    <col min="12" max="12" width="7" customWidth="1"/>
    <col min="13" max="13" width="27.85546875" customWidth="1"/>
    <col min="14" max="14" width="28" customWidth="1"/>
    <col min="15" max="15" width="21.5703125" customWidth="1"/>
    <col min="16" max="16" width="25.5703125" customWidth="1"/>
    <col min="17" max="18" width="36.28515625" customWidth="1"/>
    <col min="19" max="20" width="28.28515625" bestFit="1" customWidth="1"/>
    <col min="21" max="22" width="29.140625" bestFit="1" customWidth="1"/>
    <col min="23" max="23" width="13.140625" bestFit="1" customWidth="1"/>
    <col min="24" max="24" width="17.140625" bestFit="1" customWidth="1"/>
    <col min="25" max="25" width="14.140625" bestFit="1" customWidth="1"/>
    <col min="26" max="26" width="28.28515625" bestFit="1" customWidth="1"/>
  </cols>
  <sheetData>
    <row r="4" spans="1:15" ht="26.25" customHeight="1" x14ac:dyDescent="0.2">
      <c r="A4" s="48" t="s">
        <v>0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"/>
      <c r="N4" s="4"/>
      <c r="O4" s="4"/>
    </row>
    <row r="5" spans="1:15" ht="26.25" customHeight="1" x14ac:dyDescent="0.2">
      <c r="A5" s="48"/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"/>
      <c r="N5" s="4"/>
      <c r="O5" s="4"/>
    </row>
    <row r="6" spans="1:15" ht="26.25" customHeight="1" x14ac:dyDescent="0.2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</row>
    <row r="8" spans="1:15" s="8" customFormat="1" ht="20.25" x14ac:dyDescent="0.3">
      <c r="B8" s="6" t="s">
        <v>1</v>
      </c>
    </row>
    <row r="9" spans="1:15" s="8" customFormat="1" ht="20.25" x14ac:dyDescent="0.3">
      <c r="B9" s="6"/>
    </row>
    <row r="11" spans="1:15" s="8" customFormat="1" ht="121.5" customHeight="1" x14ac:dyDescent="0.3">
      <c r="B11" s="47" t="s">
        <v>2</v>
      </c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7"/>
      <c r="N11" s="7"/>
    </row>
    <row r="12" spans="1:15" ht="12.75" customHeight="1" x14ac:dyDescent="0.2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1:15" s="8" customFormat="1" ht="20.25" x14ac:dyDescent="0.3">
      <c r="B13" s="47" t="s">
        <v>63</v>
      </c>
      <c r="C13" s="47"/>
      <c r="D13" s="47"/>
      <c r="E13" s="47"/>
      <c r="F13" s="47"/>
      <c r="G13" s="7"/>
      <c r="H13" s="7"/>
      <c r="I13" s="7"/>
      <c r="J13" s="7"/>
      <c r="K13" s="7"/>
      <c r="L13" s="7"/>
      <c r="M13" s="7"/>
    </row>
    <row r="14" spans="1:15" ht="12.75" customHeight="1" x14ac:dyDescent="0.2"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</row>
    <row r="15" spans="1:15" ht="40.9" customHeight="1" x14ac:dyDescent="0.3">
      <c r="B15" s="24" t="s">
        <v>3</v>
      </c>
      <c r="C15" s="44"/>
      <c r="D15" s="45"/>
      <c r="E15" s="45"/>
      <c r="F15" s="45"/>
      <c r="G15" s="45"/>
      <c r="H15" s="45"/>
      <c r="I15" s="46"/>
      <c r="J15" s="9" t="s">
        <v>4</v>
      </c>
      <c r="L15" s="2"/>
      <c r="M15" s="2"/>
    </row>
    <row r="16" spans="1:15" ht="12.75" customHeight="1" x14ac:dyDescent="0.2">
      <c r="B16" s="2"/>
      <c r="C16" s="2"/>
      <c r="D16" s="2"/>
      <c r="E16" s="2"/>
      <c r="G16" s="2"/>
      <c r="H16" s="2"/>
      <c r="I16" s="2"/>
      <c r="J16" s="2"/>
      <c r="L16" s="2"/>
      <c r="M16" s="2"/>
    </row>
    <row r="17" spans="2:13" ht="40.9" customHeight="1" x14ac:dyDescent="0.3">
      <c r="B17" s="24" t="s">
        <v>5</v>
      </c>
      <c r="C17" s="44"/>
      <c r="D17" s="45"/>
      <c r="E17" s="45"/>
      <c r="F17" s="45"/>
      <c r="G17" s="45"/>
      <c r="H17" s="45"/>
      <c r="I17" s="46"/>
      <c r="J17" s="9" t="s">
        <v>4</v>
      </c>
      <c r="L17" s="2"/>
      <c r="M17" s="2"/>
    </row>
    <row r="18" spans="2:13" ht="12.75" customHeight="1" x14ac:dyDescent="0.2">
      <c r="B18" s="2"/>
      <c r="C18" s="2"/>
      <c r="D18" s="2"/>
      <c r="E18" s="2"/>
      <c r="G18" s="2"/>
      <c r="I18" s="2"/>
      <c r="J18" s="2"/>
      <c r="K18" s="2"/>
      <c r="L18" s="2"/>
      <c r="M18" s="2"/>
    </row>
    <row r="19" spans="2:13" s="8" customFormat="1" ht="40.5" x14ac:dyDescent="0.3">
      <c r="B19" s="24" t="s">
        <v>6</v>
      </c>
      <c r="C19" s="49"/>
      <c r="D19" s="50"/>
      <c r="E19" s="50"/>
      <c r="F19" s="50"/>
      <c r="G19" s="50"/>
      <c r="H19" s="50"/>
      <c r="I19" s="51"/>
      <c r="J19" s="9" t="s">
        <v>4</v>
      </c>
      <c r="L19" s="9"/>
      <c r="M19" s="9"/>
    </row>
    <row r="20" spans="2:13" ht="15" x14ac:dyDescent="0.2">
      <c r="B20" s="3"/>
      <c r="C20" s="3"/>
      <c r="D20" s="3"/>
      <c r="E20" s="3"/>
      <c r="G20" s="3"/>
      <c r="I20" s="3"/>
      <c r="J20" s="3"/>
      <c r="L20" s="3"/>
    </row>
    <row r="21" spans="2:13" s="8" customFormat="1" ht="40.5" customHeight="1" x14ac:dyDescent="0.3">
      <c r="B21" s="24" t="s">
        <v>62</v>
      </c>
      <c r="C21" s="49"/>
      <c r="D21" s="50"/>
      <c r="E21" s="50"/>
      <c r="F21" s="50"/>
      <c r="G21" s="50"/>
      <c r="H21" s="50"/>
      <c r="I21" s="51"/>
      <c r="J21" s="9" t="s">
        <v>4</v>
      </c>
      <c r="L21" s="9"/>
      <c r="M21" s="9"/>
    </row>
    <row r="22" spans="2:13" ht="15" x14ac:dyDescent="0.2"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</row>
    <row r="23" spans="2:13" s="11" customFormat="1" ht="23.25" x14ac:dyDescent="0.35">
      <c r="B23" s="10" t="s">
        <v>7</v>
      </c>
      <c r="G23" s="12"/>
    </row>
    <row r="24" spans="2:13" s="8" customFormat="1" ht="20.25" x14ac:dyDescent="0.3">
      <c r="E24" s="13" t="s">
        <v>8</v>
      </c>
    </row>
    <row r="25" spans="2:13" s="8" customFormat="1" ht="39" customHeight="1" x14ac:dyDescent="0.3">
      <c r="B25" s="47" t="s">
        <v>9</v>
      </c>
      <c r="C25" s="47"/>
      <c r="D25" s="36"/>
      <c r="E25" s="16"/>
      <c r="F25" s="9" t="s">
        <v>4</v>
      </c>
      <c r="L25" s="14"/>
    </row>
    <row r="26" spans="2:13" s="8" customFormat="1" ht="20.25" x14ac:dyDescent="0.3">
      <c r="B26" s="15" t="s">
        <v>10</v>
      </c>
    </row>
    <row r="27" spans="2:13" ht="15" x14ac:dyDescent="0.2"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</row>
    <row r="28" spans="2:13" s="8" customFormat="1" ht="35.1" customHeight="1" x14ac:dyDescent="0.3">
      <c r="B28" s="24" t="s">
        <v>51</v>
      </c>
      <c r="C28" s="44"/>
      <c r="D28" s="45"/>
      <c r="E28" s="45"/>
      <c r="F28" s="45"/>
      <c r="G28" s="45"/>
      <c r="H28" s="45"/>
      <c r="I28" s="46"/>
      <c r="J28" s="40"/>
    </row>
    <row r="29" spans="2:13" s="8" customFormat="1" ht="20.25" x14ac:dyDescent="0.3">
      <c r="B29" s="2"/>
      <c r="C29" s="2"/>
      <c r="D29" s="2"/>
      <c r="E29" s="2"/>
      <c r="F29"/>
      <c r="G29" s="2"/>
      <c r="H29" s="2"/>
      <c r="I29" s="2"/>
      <c r="J29" s="2"/>
    </row>
    <row r="30" spans="2:13" s="8" customFormat="1" ht="35.1" customHeight="1" x14ac:dyDescent="0.3">
      <c r="B30" s="24" t="s">
        <v>52</v>
      </c>
      <c r="C30" s="44"/>
      <c r="D30" s="45"/>
      <c r="E30" s="45"/>
      <c r="F30" s="45"/>
      <c r="G30" s="45"/>
      <c r="H30" s="45"/>
      <c r="I30" s="46"/>
      <c r="J30" s="40"/>
    </row>
    <row r="31" spans="2:13" ht="35.25" customHeight="1" x14ac:dyDescent="0.2"/>
    <row r="32" spans="2:13" ht="35.25" customHeight="1" x14ac:dyDescent="0.2"/>
    <row r="33" spans="2:14" ht="15" x14ac:dyDescent="0.25">
      <c r="B33" s="43" t="s">
        <v>60</v>
      </c>
      <c r="C33" s="43"/>
      <c r="D33" s="43"/>
      <c r="E33" s="43"/>
      <c r="F33" s="43"/>
      <c r="G33" s="43"/>
      <c r="H33" s="43"/>
      <c r="I33" s="43"/>
      <c r="J33" s="43"/>
      <c r="K33" s="43"/>
    </row>
    <row r="34" spans="2:14" ht="15.75" thickBot="1" x14ac:dyDescent="0.3">
      <c r="B34" s="33"/>
      <c r="C34" s="33"/>
      <c r="D34" s="33"/>
      <c r="E34" s="33"/>
      <c r="F34" s="33"/>
      <c r="G34" s="33"/>
      <c r="H34" s="33"/>
      <c r="I34" s="33"/>
      <c r="J34" s="33"/>
      <c r="K34" s="33"/>
    </row>
    <row r="35" spans="2:14" s="5" customFormat="1" ht="78.75" thickBot="1" x14ac:dyDescent="0.3">
      <c r="B35" s="25" t="s">
        <v>11</v>
      </c>
      <c r="C35" s="26" t="s">
        <v>58</v>
      </c>
      <c r="D35" s="27" t="s">
        <v>57</v>
      </c>
      <c r="E35" s="27" t="s">
        <v>12</v>
      </c>
      <c r="F35" s="28" t="s">
        <v>13</v>
      </c>
      <c r="H35" s="29" t="s">
        <v>14</v>
      </c>
      <c r="I35" s="26" t="s">
        <v>58</v>
      </c>
      <c r="J35" s="27" t="s">
        <v>57</v>
      </c>
      <c r="K35" s="27" t="s">
        <v>12</v>
      </c>
      <c r="L35" s="28" t="s">
        <v>13</v>
      </c>
    </row>
    <row r="36" spans="2:14" s="20" customFormat="1" ht="14.25" x14ac:dyDescent="0.2">
      <c r="B36" s="17"/>
      <c r="C36" s="31"/>
      <c r="D36" s="38"/>
      <c r="E36" s="23" t="str">
        <f>IF(B36="","",100)</f>
        <v/>
      </c>
      <c r="F36" s="19" t="str">
        <f>IF(B36="Berufsordnungskommission","6822",IF(B36="Rekurskommission","6822",IF(B36="Kommission Bildungsstandards","6700",IF(B36="Qualitätskommission","6821",IF(B36="Tarif- und DRG-Kommission","6820",IF(B36="Ambulante Tarife","6820",IF(B36="DRG und Ernährung SVDE/GESKES","6820",IF(B36="Digitalisierung","6200",IF(B36="Mediengruppe","6806",IF(B36="APD","67000",IF(B36="NCP/T","6825"," ")))))))))))</f>
        <v xml:space="preserve"> </v>
      </c>
      <c r="H36" s="17"/>
      <c r="I36" s="31"/>
      <c r="J36" s="38"/>
      <c r="K36" s="23" t="str">
        <f>IF(H36="OK NutriDays",100,IF(H36="Moderation NutriDays",200,""))</f>
        <v/>
      </c>
      <c r="L36" s="19" t="str">
        <f>IF(H36="OK NutriDays","4007",IF(H36="Moderation NutriDays","4007"," "))</f>
        <v xml:space="preserve"> </v>
      </c>
      <c r="N36"/>
    </row>
    <row r="37" spans="2:14" s="20" customFormat="1" ht="14.25" x14ac:dyDescent="0.2">
      <c r="B37" s="17"/>
      <c r="C37" s="32"/>
      <c r="D37" s="38"/>
      <c r="E37" s="23" t="str">
        <f t="shared" ref="E37:E41" si="0">IF(B37="","",100)</f>
        <v/>
      </c>
      <c r="F37" s="19" t="str">
        <f t="shared" ref="F37:F41" si="1">IF(B37="Berufsordnungskommission","6822",IF(B37="Rekurskommission","6822",IF(B37="Kommission Bildungsstandards","6700",IF(B37="Qualitätskommission","6821",IF(B37="Tarif- und DRG-Kommission","6820",IF(B37="Ambulante Tarife","6820",IF(B37="DRG und Ernährung SVDE/GESKES","6820",IF(B37="Digitalisierung","6200",IF(B37="Mediengruppe","6806",IF(B37="APD","67000",IF(B37="NCP/T","6825"," ")))))))))))</f>
        <v xml:space="preserve"> </v>
      </c>
      <c r="H37" s="17"/>
      <c r="I37" s="21"/>
      <c r="J37" s="39"/>
      <c r="K37" s="23" t="str">
        <f t="shared" ref="K37:K41" si="2">IF(H37="OK NutriDays",100,IF(H37="Moderation NutriDays",200,""))</f>
        <v/>
      </c>
      <c r="L37" s="19" t="str">
        <f t="shared" ref="L37:L41" si="3">IF(H37="OK NutriDays","4007",IF(H37="Moderation NutriDays","4007"," "))</f>
        <v xml:space="preserve"> </v>
      </c>
      <c r="N37"/>
    </row>
    <row r="38" spans="2:14" s="20" customFormat="1" ht="14.25" x14ac:dyDescent="0.2">
      <c r="B38" s="17"/>
      <c r="C38" s="21"/>
      <c r="D38" s="39"/>
      <c r="E38" s="23" t="str">
        <f t="shared" si="0"/>
        <v/>
      </c>
      <c r="F38" s="19" t="str">
        <f t="shared" si="1"/>
        <v xml:space="preserve"> </v>
      </c>
      <c r="H38" s="17"/>
      <c r="I38" s="21"/>
      <c r="J38" s="39"/>
      <c r="K38" s="23" t="str">
        <f t="shared" si="2"/>
        <v/>
      </c>
      <c r="L38" s="19" t="str">
        <f t="shared" si="3"/>
        <v xml:space="preserve"> </v>
      </c>
      <c r="N38"/>
    </row>
    <row r="39" spans="2:14" s="20" customFormat="1" ht="14.25" x14ac:dyDescent="0.2">
      <c r="B39" s="17"/>
      <c r="C39" s="21"/>
      <c r="D39" s="39"/>
      <c r="E39" s="23" t="str">
        <f t="shared" si="0"/>
        <v/>
      </c>
      <c r="F39" s="19" t="str">
        <f t="shared" si="1"/>
        <v xml:space="preserve"> </v>
      </c>
      <c r="H39" s="17"/>
      <c r="I39" s="21"/>
      <c r="J39" s="39"/>
      <c r="K39" s="23" t="str">
        <f t="shared" si="2"/>
        <v/>
      </c>
      <c r="L39" s="19" t="str">
        <f t="shared" si="3"/>
        <v xml:space="preserve"> </v>
      </c>
      <c r="N39"/>
    </row>
    <row r="40" spans="2:14" s="20" customFormat="1" ht="14.25" x14ac:dyDescent="0.2">
      <c r="B40" s="17"/>
      <c r="C40" s="21"/>
      <c r="D40" s="39"/>
      <c r="E40" s="23" t="str">
        <f t="shared" si="0"/>
        <v/>
      </c>
      <c r="F40" s="19" t="str">
        <f t="shared" si="1"/>
        <v xml:space="preserve"> </v>
      </c>
      <c r="H40" s="17"/>
      <c r="I40" s="21"/>
      <c r="J40" s="39"/>
      <c r="K40" s="23" t="str">
        <f t="shared" si="2"/>
        <v/>
      </c>
      <c r="L40" s="19" t="str">
        <f t="shared" si="3"/>
        <v xml:space="preserve"> </v>
      </c>
      <c r="N40"/>
    </row>
    <row r="41" spans="2:14" s="20" customFormat="1" ht="15" thickBot="1" x14ac:dyDescent="0.25">
      <c r="B41" s="17"/>
      <c r="C41" s="21"/>
      <c r="D41" s="39"/>
      <c r="E41" s="23" t="str">
        <f t="shared" si="0"/>
        <v/>
      </c>
      <c r="F41" s="19" t="str">
        <f t="shared" si="1"/>
        <v xml:space="preserve"> </v>
      </c>
      <c r="H41" s="17"/>
      <c r="I41" s="21"/>
      <c r="J41" s="39"/>
      <c r="K41" s="23" t="str">
        <f t="shared" si="2"/>
        <v/>
      </c>
      <c r="L41" s="19" t="str">
        <f t="shared" si="3"/>
        <v xml:space="preserve"> </v>
      </c>
      <c r="N41"/>
    </row>
    <row r="42" spans="2:14" s="20" customFormat="1" ht="15.75" thickBot="1" x14ac:dyDescent="0.3">
      <c r="B42" s="52"/>
      <c r="C42" s="53"/>
      <c r="D42" s="37"/>
      <c r="E42" s="30">
        <f>SUM(E36:E41)</f>
        <v>0</v>
      </c>
      <c r="F42" s="22"/>
      <c r="H42" s="52"/>
      <c r="I42" s="53"/>
      <c r="J42" s="37"/>
      <c r="K42" s="30">
        <f>SUM(K36:K41)</f>
        <v>0</v>
      </c>
      <c r="L42" s="22"/>
      <c r="N42"/>
    </row>
    <row r="43" spans="2:14" s="3" customFormat="1" ht="15" x14ac:dyDescent="0.2">
      <c r="B43"/>
      <c r="C43"/>
      <c r="D43"/>
      <c r="E43"/>
      <c r="F43"/>
      <c r="L43" s="20"/>
      <c r="N43"/>
    </row>
    <row r="44" spans="2:14" s="3" customFormat="1" ht="15.75" thickBot="1" x14ac:dyDescent="0.25">
      <c r="B44"/>
      <c r="C44"/>
      <c r="D44"/>
      <c r="E44"/>
      <c r="F44"/>
      <c r="L44" s="20"/>
      <c r="N44"/>
    </row>
    <row r="45" spans="2:14" s="5" customFormat="1" ht="75" customHeight="1" thickBot="1" x14ac:dyDescent="0.3">
      <c r="B45" s="29" t="s">
        <v>15</v>
      </c>
      <c r="C45" s="26" t="s">
        <v>58</v>
      </c>
      <c r="D45" s="27" t="s">
        <v>57</v>
      </c>
      <c r="E45" s="27" t="s">
        <v>16</v>
      </c>
      <c r="F45" s="28" t="s">
        <v>13</v>
      </c>
      <c r="H45" s="29" t="s">
        <v>17</v>
      </c>
      <c r="I45" s="26" t="s">
        <v>58</v>
      </c>
      <c r="J45" s="27" t="s">
        <v>57</v>
      </c>
      <c r="K45" s="27" t="s">
        <v>16</v>
      </c>
      <c r="L45" s="28" t="s">
        <v>13</v>
      </c>
      <c r="N45"/>
    </row>
    <row r="46" spans="2:14" s="3" customFormat="1" ht="15" x14ac:dyDescent="0.2">
      <c r="B46" s="17"/>
      <c r="C46" s="31"/>
      <c r="D46" s="38"/>
      <c r="E46" s="23" t="str">
        <f>IF(B46="Entschädigung pro Sitzung",100,IF(B46="Halbjährliche Pauschale",300,""))</f>
        <v/>
      </c>
      <c r="F46" s="19" t="str">
        <f>IF(B46="","",6813)</f>
        <v/>
      </c>
      <c r="H46" s="17"/>
      <c r="I46" s="18"/>
      <c r="J46" s="39"/>
      <c r="K46" s="23" t="str">
        <f>IF(H46="Entschädigung pro Sitzung",100,IF(H46="Heftgotte mit Verantwortung für den Fachteil",500,IF(H46="Heftgotte mit koordinativen Aufgaben",100,"")))</f>
        <v/>
      </c>
      <c r="L46" s="19" t="str">
        <f>IF(H46="","",6808)</f>
        <v/>
      </c>
      <c r="N46"/>
    </row>
    <row r="47" spans="2:14" s="3" customFormat="1" ht="15" x14ac:dyDescent="0.2">
      <c r="B47" s="17"/>
      <c r="C47" s="21"/>
      <c r="D47" s="39"/>
      <c r="E47" s="23" t="str">
        <f t="shared" ref="E47:E51" si="4">IF(B47="Entschädigung pro Sitzung",100,IF(B47="Halbjährliche Pauschale",300,""))</f>
        <v/>
      </c>
      <c r="F47" s="19" t="str">
        <f t="shared" ref="F47:F51" si="5">IF(B47="","",6813)</f>
        <v/>
      </c>
      <c r="H47" s="17"/>
      <c r="I47" s="32"/>
      <c r="J47" s="38"/>
      <c r="K47" s="23" t="str">
        <f t="shared" ref="K47:K51" si="6">IF(H47="Entschädigung pro Sitzung",100,IF(H47="Heftgotte mit Verantwortung für den Fachteil",500,IF(H47="Heftgotte mit koordinativen Aufgaben",100,"")))</f>
        <v/>
      </c>
      <c r="L47" s="19" t="str">
        <f t="shared" ref="L47:L51" si="7">IF(H47="","",6808)</f>
        <v/>
      </c>
      <c r="N47"/>
    </row>
    <row r="48" spans="2:14" s="3" customFormat="1" ht="15" x14ac:dyDescent="0.2">
      <c r="B48" s="17"/>
      <c r="C48" s="21"/>
      <c r="D48" s="39"/>
      <c r="E48" s="23" t="str">
        <f t="shared" si="4"/>
        <v/>
      </c>
      <c r="F48" s="19" t="str">
        <f t="shared" si="5"/>
        <v/>
      </c>
      <c r="H48" s="17"/>
      <c r="I48" s="32"/>
      <c r="J48" s="39"/>
      <c r="K48" s="23" t="str">
        <f t="shared" si="6"/>
        <v/>
      </c>
      <c r="L48" s="19" t="str">
        <f t="shared" si="7"/>
        <v/>
      </c>
      <c r="N48"/>
    </row>
    <row r="49" spans="2:12" s="3" customFormat="1" ht="15" x14ac:dyDescent="0.2">
      <c r="B49" s="17"/>
      <c r="C49" s="21"/>
      <c r="D49" s="39"/>
      <c r="E49" s="23" t="str">
        <f t="shared" si="4"/>
        <v/>
      </c>
      <c r="F49" s="19" t="str">
        <f t="shared" si="5"/>
        <v/>
      </c>
      <c r="H49" s="17"/>
      <c r="I49" s="21"/>
      <c r="J49" s="39"/>
      <c r="K49" s="23" t="str">
        <f t="shared" si="6"/>
        <v/>
      </c>
      <c r="L49" s="19" t="str">
        <f t="shared" si="7"/>
        <v/>
      </c>
    </row>
    <row r="50" spans="2:12" s="3" customFormat="1" ht="15" x14ac:dyDescent="0.2">
      <c r="B50" s="17"/>
      <c r="C50" s="21"/>
      <c r="D50" s="39"/>
      <c r="E50" s="23" t="str">
        <f t="shared" si="4"/>
        <v/>
      </c>
      <c r="F50" s="19" t="str">
        <f t="shared" si="5"/>
        <v/>
      </c>
      <c r="H50" s="17"/>
      <c r="I50" s="21"/>
      <c r="J50" s="39"/>
      <c r="K50" s="23" t="str">
        <f t="shared" si="6"/>
        <v/>
      </c>
      <c r="L50" s="19" t="str">
        <f t="shared" si="7"/>
        <v/>
      </c>
    </row>
    <row r="51" spans="2:12" ht="15" thickBot="1" x14ac:dyDescent="0.25">
      <c r="B51" s="17"/>
      <c r="C51" s="21"/>
      <c r="D51" s="39"/>
      <c r="E51" s="23" t="str">
        <f t="shared" si="4"/>
        <v/>
      </c>
      <c r="F51" s="19" t="str">
        <f t="shared" si="5"/>
        <v/>
      </c>
      <c r="H51" s="17"/>
      <c r="I51" s="21"/>
      <c r="J51" s="39"/>
      <c r="K51" s="23" t="str">
        <f t="shared" si="6"/>
        <v/>
      </c>
      <c r="L51" s="19" t="str">
        <f t="shared" si="7"/>
        <v/>
      </c>
    </row>
    <row r="52" spans="2:12" ht="15.75" thickBot="1" x14ac:dyDescent="0.3">
      <c r="B52" s="52"/>
      <c r="C52" s="53"/>
      <c r="D52" s="37"/>
      <c r="E52" s="30">
        <f>SUM(E46:E51)</f>
        <v>0</v>
      </c>
      <c r="F52" s="22"/>
      <c r="H52" s="52"/>
      <c r="I52" s="53"/>
      <c r="J52" s="37"/>
      <c r="K52" s="30">
        <f>SUM(K46:K51)</f>
        <v>0</v>
      </c>
      <c r="L52" s="22"/>
    </row>
    <row r="54" spans="2:12" ht="13.5" thickBot="1" x14ac:dyDescent="0.25"/>
    <row r="55" spans="2:12" ht="75" customHeight="1" thickBot="1" x14ac:dyDescent="0.25">
      <c r="B55" s="29" t="s">
        <v>18</v>
      </c>
      <c r="C55" s="26" t="s">
        <v>58</v>
      </c>
      <c r="D55" s="27" t="s">
        <v>57</v>
      </c>
      <c r="E55" s="27" t="s">
        <v>16</v>
      </c>
      <c r="F55" s="28" t="s">
        <v>13</v>
      </c>
      <c r="H55" s="29" t="s">
        <v>53</v>
      </c>
      <c r="I55" s="26" t="s">
        <v>58</v>
      </c>
      <c r="J55" s="27" t="s">
        <v>59</v>
      </c>
      <c r="K55" s="27" t="s">
        <v>16</v>
      </c>
      <c r="L55" s="28" t="s">
        <v>13</v>
      </c>
    </row>
    <row r="56" spans="2:12" ht="14.25" x14ac:dyDescent="0.2">
      <c r="B56" s="17"/>
      <c r="C56" s="18"/>
      <c r="D56" s="39"/>
      <c r="E56" s="23" t="str">
        <f>IF(B56="Org. Fortbildung Tessin als Regiogruppe",500,IF(B56="Org. Fortbildung Tessin eigenständig",100,IF(B56="Am Anlass anwesend (nur eigenständig)",200,"")))</f>
        <v/>
      </c>
      <c r="F56" s="19" t="str">
        <f>IF(B56="","",6703)</f>
        <v/>
      </c>
      <c r="H56" s="17"/>
      <c r="I56" s="18"/>
      <c r="J56" s="39"/>
      <c r="K56" s="34"/>
      <c r="L56" s="19"/>
    </row>
    <row r="57" spans="2:12" ht="14.25" x14ac:dyDescent="0.2">
      <c r="B57" s="17"/>
      <c r="C57" s="21"/>
      <c r="D57" s="39"/>
      <c r="E57" s="23" t="str">
        <f t="shared" ref="E57:E61" si="8">IF(B57="Org. Fortbildung Tessin als Regiogruppe",500,IF(B57="Org. Fortbildung Tessin eigenständig",100,IF(B57="Am Anlass anwesend (nur eigenständig)",200,"")))</f>
        <v/>
      </c>
      <c r="F57" s="19" t="str">
        <f t="shared" ref="F57:F61" si="9">IF(B57="","",6703)</f>
        <v/>
      </c>
      <c r="H57" s="17"/>
      <c r="I57" s="21"/>
      <c r="J57" s="39"/>
      <c r="K57" s="34"/>
      <c r="L57" s="19"/>
    </row>
    <row r="58" spans="2:12" ht="14.25" x14ac:dyDescent="0.2">
      <c r="B58" s="17"/>
      <c r="C58" s="21"/>
      <c r="D58" s="39"/>
      <c r="E58" s="23" t="str">
        <f t="shared" si="8"/>
        <v/>
      </c>
      <c r="F58" s="19" t="str">
        <f t="shared" si="9"/>
        <v/>
      </c>
      <c r="H58" s="17"/>
      <c r="I58" s="32"/>
      <c r="J58" s="38"/>
      <c r="K58" s="34"/>
      <c r="L58" s="19"/>
    </row>
    <row r="59" spans="2:12" ht="14.25" x14ac:dyDescent="0.2">
      <c r="B59" s="17"/>
      <c r="C59" s="21"/>
      <c r="D59" s="39"/>
      <c r="E59" s="23" t="str">
        <f t="shared" si="8"/>
        <v/>
      </c>
      <c r="F59" s="19" t="str">
        <f t="shared" si="9"/>
        <v/>
      </c>
      <c r="H59" s="17"/>
      <c r="I59" s="32"/>
      <c r="J59" s="38"/>
      <c r="K59" s="34"/>
      <c r="L59" s="19"/>
    </row>
    <row r="60" spans="2:12" ht="14.25" x14ac:dyDescent="0.2">
      <c r="B60" s="17"/>
      <c r="C60" s="21"/>
      <c r="D60" s="39"/>
      <c r="E60" s="23" t="str">
        <f t="shared" si="8"/>
        <v/>
      </c>
      <c r="F60" s="19" t="str">
        <f t="shared" si="9"/>
        <v/>
      </c>
      <c r="H60" s="17"/>
      <c r="I60" s="21"/>
      <c r="J60" s="39"/>
      <c r="K60" s="34"/>
      <c r="L60" s="19"/>
    </row>
    <row r="61" spans="2:12" ht="15" thickBot="1" x14ac:dyDescent="0.25">
      <c r="B61" s="17"/>
      <c r="C61" s="21"/>
      <c r="D61" s="39"/>
      <c r="E61" s="23" t="str">
        <f t="shared" si="8"/>
        <v/>
      </c>
      <c r="F61" s="19" t="str">
        <f t="shared" si="9"/>
        <v/>
      </c>
      <c r="H61" s="17"/>
      <c r="I61" s="21"/>
      <c r="J61" s="39"/>
      <c r="K61" s="34"/>
      <c r="L61" s="19"/>
    </row>
    <row r="62" spans="2:12" ht="15.75" thickBot="1" x14ac:dyDescent="0.3">
      <c r="B62" s="52"/>
      <c r="C62" s="53"/>
      <c r="D62" s="37"/>
      <c r="E62" s="30">
        <f>SUM(E56:E61)</f>
        <v>0</v>
      </c>
      <c r="F62" s="22"/>
      <c r="H62" s="52"/>
      <c r="I62" s="53"/>
      <c r="J62" s="37"/>
      <c r="K62" s="30">
        <f>SUM(K56:K61)</f>
        <v>0</v>
      </c>
      <c r="L62" s="22"/>
    </row>
    <row r="64" spans="2:12" ht="13.5" thickBot="1" x14ac:dyDescent="0.25"/>
    <row r="65" spans="2:12" ht="75" customHeight="1" thickBot="1" x14ac:dyDescent="0.3">
      <c r="B65" s="29" t="s">
        <v>55</v>
      </c>
      <c r="C65" s="26" t="s">
        <v>58</v>
      </c>
      <c r="D65" s="27" t="s">
        <v>59</v>
      </c>
      <c r="E65" s="27" t="s">
        <v>16</v>
      </c>
      <c r="F65" s="28" t="s">
        <v>13</v>
      </c>
      <c r="I65" s="35" t="s">
        <v>56</v>
      </c>
      <c r="J65" s="35"/>
      <c r="K65" s="41">
        <f>SUM(E42+K42+E52+K52+E62+K62+E72)</f>
        <v>0</v>
      </c>
      <c r="L65" s="42"/>
    </row>
    <row r="66" spans="2:12" ht="14.1" customHeight="1" x14ac:dyDescent="0.2">
      <c r="B66" s="17"/>
      <c r="C66" s="31"/>
      <c r="D66" s="39"/>
      <c r="E66" s="23" t="str">
        <f>IF(B66="Briefmarken, Telefongebühren",25,IF(B66="Verpflegung Mittag",30,IF(B66="Verpflegung Abend",35,"")))</f>
        <v/>
      </c>
      <c r="F66" s="19"/>
    </row>
    <row r="67" spans="2:12" ht="14.1" customHeight="1" x14ac:dyDescent="0.2">
      <c r="B67" s="17"/>
      <c r="C67" s="21"/>
      <c r="D67" s="39"/>
      <c r="E67" s="23" t="str">
        <f t="shared" ref="E67:E71" si="10">IF(B67="Briefmarken, Telefongebühren",25,IF(B67="Verpflegung Mittag",30,IF(B67="Verpflegung Abend",35,"")))</f>
        <v/>
      </c>
      <c r="F67" s="19"/>
    </row>
    <row r="68" spans="2:12" ht="14.1" customHeight="1" x14ac:dyDescent="0.2">
      <c r="B68" s="17"/>
      <c r="C68" s="32"/>
      <c r="D68" s="38"/>
      <c r="E68" s="23" t="str">
        <f t="shared" si="10"/>
        <v/>
      </c>
      <c r="F68" s="19"/>
    </row>
    <row r="69" spans="2:12" ht="14.1" customHeight="1" x14ac:dyDescent="0.2">
      <c r="B69" s="17"/>
      <c r="C69" s="32"/>
      <c r="D69" s="38"/>
      <c r="E69" s="23" t="str">
        <f t="shared" si="10"/>
        <v/>
      </c>
      <c r="F69" s="19"/>
    </row>
    <row r="70" spans="2:12" ht="14.1" customHeight="1" x14ac:dyDescent="0.2">
      <c r="B70" s="17"/>
      <c r="C70" s="21"/>
      <c r="D70" s="39"/>
      <c r="E70" s="23" t="str">
        <f t="shared" si="10"/>
        <v/>
      </c>
      <c r="F70" s="19"/>
    </row>
    <row r="71" spans="2:12" ht="14.1" customHeight="1" thickBot="1" x14ac:dyDescent="0.25">
      <c r="B71" s="17"/>
      <c r="C71" s="21"/>
      <c r="D71" s="39"/>
      <c r="E71" s="23" t="str">
        <f t="shared" si="10"/>
        <v/>
      </c>
      <c r="F71" s="19"/>
    </row>
    <row r="72" spans="2:12" ht="14.1" customHeight="1" thickBot="1" x14ac:dyDescent="0.3">
      <c r="B72" s="52"/>
      <c r="C72" s="53"/>
      <c r="D72" s="37"/>
      <c r="E72" s="30">
        <f>SUM(E66:E71)</f>
        <v>0</v>
      </c>
      <c r="F72" s="22"/>
      <c r="I72" t="s">
        <v>61</v>
      </c>
    </row>
  </sheetData>
  <sheetProtection sheet="1" selectLockedCells="1"/>
  <mergeCells count="19">
    <mergeCell ref="B72:C72"/>
    <mergeCell ref="B62:C62"/>
    <mergeCell ref="H62:I62"/>
    <mergeCell ref="B52:C52"/>
    <mergeCell ref="B42:C42"/>
    <mergeCell ref="H42:I42"/>
    <mergeCell ref="H52:I52"/>
    <mergeCell ref="A4:L5"/>
    <mergeCell ref="C19:I19"/>
    <mergeCell ref="C21:I21"/>
    <mergeCell ref="B13:F13"/>
    <mergeCell ref="B25:C25"/>
    <mergeCell ref="K65:L65"/>
    <mergeCell ref="B33:K33"/>
    <mergeCell ref="C15:I15"/>
    <mergeCell ref="C17:I17"/>
    <mergeCell ref="B11:L11"/>
    <mergeCell ref="C28:I28"/>
    <mergeCell ref="C30:I30"/>
  </mergeCells>
  <dataValidations count="2">
    <dataValidation type="custom" showInputMessage="1" showErrorMessage="1" errorTitle="ACHTUNG!" error="Bitte zuerst Pflichtfelder (*) ausfüllen." sqref="C66:D71 C36:C41 C46:C51 I46:I51 C56:C61 I56:I61 I36:I41" xr:uid="{182F2812-EB6B-4B29-A76A-AB6A2BB0751D}">
      <formula1>NOT(OR(ISBLANK($C$15),ISBLANK($C$17),ISBLANK($C$19),ISBLANK($C$21),ISBLANK($C$28),ISBLANK($E$25)))</formula1>
    </dataValidation>
    <dataValidation type="custom" showInputMessage="1" showErrorMessage="1" errorTitle="ACHTUNG!" error="Bitte zuerst Pflichtfelder (*) ausfüllen." sqref="J56:J61" xr:uid="{A6EC19A0-3A19-467E-82E5-81BDD461688B}">
      <formula1>NOT(OR(ISBLANK($C$15),ISBLANK($C$17),ISBLANK($C$19),ISBLANK($C$21),ISBLANK($E$25),ISBLANK($C$28)))</formula1>
    </dataValidation>
  </dataValidations>
  <pageMargins left="0.31496062992125984" right="0.51181102362204722" top="0" bottom="0.19685039370078741" header="0.31496062992125984" footer="0.31496062992125984"/>
  <pageSetup paperSize="9" scale="66" fitToHeight="0" orientation="landscape" r:id="rId1"/>
  <headerFooter differentOddEven="1">
    <oddHeader>&amp;L&amp;G</oddHeader>
  </headerFooter>
  <ignoredErrors>
    <ignoredError sqref="E66:E71" unlockedFormula="1"/>
  </ignoredErrors>
  <legacyDrawingHF r:id="rId2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22E69B48-1E88-4A15-86DC-01C546AF2902}">
          <x14:formula1>
            <xm:f>Tabelle2!$A$2:$A$12</xm:f>
          </x14:formula1>
          <xm:sqref>B36:B41</xm:sqref>
        </x14:dataValidation>
        <x14:dataValidation type="list" allowBlank="1" showInputMessage="1" showErrorMessage="1" xr:uid="{00000000-0002-0000-0000-000000000000}">
          <x14:formula1>
            <xm:f>Tabelle2!$A$15:$A$16</xm:f>
          </x14:formula1>
          <xm:sqref>H36:H41</xm:sqref>
        </x14:dataValidation>
        <x14:dataValidation type="list" allowBlank="1" showInputMessage="1" showErrorMessage="1" xr:uid="{00000000-0002-0000-0000-000001000000}">
          <x14:formula1>
            <xm:f>Tabelle2!$A$19:$A$20</xm:f>
          </x14:formula1>
          <xm:sqref>B46:B51</xm:sqref>
        </x14:dataValidation>
        <x14:dataValidation type="list" allowBlank="1" showInputMessage="1" showErrorMessage="1" xr:uid="{04FC3AA9-C857-4CDE-B3C5-36734EB29A9E}">
          <x14:formula1>
            <xm:f>Tabelle2!$A$23:$A$25</xm:f>
          </x14:formula1>
          <xm:sqref>H46:H51</xm:sqref>
        </x14:dataValidation>
        <x14:dataValidation type="list" allowBlank="1" showInputMessage="1" showErrorMessage="1" xr:uid="{55C3F190-A6BE-4C35-880B-02878546CE1E}">
          <x14:formula1>
            <xm:f>Tabelle2!$A$28:$A$30</xm:f>
          </x14:formula1>
          <xm:sqref>B56:B61</xm:sqref>
        </x14:dataValidation>
        <x14:dataValidation type="list" allowBlank="1" showInputMessage="1" showErrorMessage="1" xr:uid="{47D61D20-4AFD-4DBF-B732-1750CA3489EF}">
          <x14:formula1>
            <xm:f>Tabelle2!$A$33:$A$36</xm:f>
          </x14:formula1>
          <xm:sqref>H56:H61</xm:sqref>
        </x14:dataValidation>
        <x14:dataValidation type="list" allowBlank="1" showInputMessage="1" showErrorMessage="1" xr:uid="{66493D59-D4AD-4E32-BD46-1D36CA4B1CE9}">
          <x14:formula1>
            <xm:f>Tabelle2!$A$39:$A$41</xm:f>
          </x14:formula1>
          <xm:sqref>B66:B71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1:A41"/>
  <sheetViews>
    <sheetView workbookViewId="0">
      <selection activeCell="A40" sqref="A40"/>
    </sheetView>
  </sheetViews>
  <sheetFormatPr baseColWidth="10" defaultColWidth="11.42578125" defaultRowHeight="12.75" x14ac:dyDescent="0.2"/>
  <cols>
    <col min="1" max="1" width="53.7109375" bestFit="1" customWidth="1"/>
  </cols>
  <sheetData>
    <row r="1" spans="1:1" x14ac:dyDescent="0.2">
      <c r="A1" t="s">
        <v>19</v>
      </c>
    </row>
    <row r="2" spans="1:1" x14ac:dyDescent="0.2">
      <c r="A2" t="s">
        <v>20</v>
      </c>
    </row>
    <row r="3" spans="1:1" x14ac:dyDescent="0.2">
      <c r="A3" t="s">
        <v>21</v>
      </c>
    </row>
    <row r="4" spans="1:1" x14ac:dyDescent="0.2">
      <c r="A4" t="s">
        <v>22</v>
      </c>
    </row>
    <row r="5" spans="1:1" x14ac:dyDescent="0.2">
      <c r="A5" t="s">
        <v>23</v>
      </c>
    </row>
    <row r="6" spans="1:1" x14ac:dyDescent="0.2">
      <c r="A6" t="s">
        <v>24</v>
      </c>
    </row>
    <row r="7" spans="1:1" x14ac:dyDescent="0.2">
      <c r="A7" t="s">
        <v>25</v>
      </c>
    </row>
    <row r="8" spans="1:1" x14ac:dyDescent="0.2">
      <c r="A8" t="s">
        <v>26</v>
      </c>
    </row>
    <row r="9" spans="1:1" x14ac:dyDescent="0.2">
      <c r="A9" t="s">
        <v>27</v>
      </c>
    </row>
    <row r="10" spans="1:1" x14ac:dyDescent="0.2">
      <c r="A10" t="s">
        <v>28</v>
      </c>
    </row>
    <row r="11" spans="1:1" x14ac:dyDescent="0.2">
      <c r="A11" t="s">
        <v>29</v>
      </c>
    </row>
    <row r="12" spans="1:1" x14ac:dyDescent="0.2">
      <c r="A12" t="s">
        <v>30</v>
      </c>
    </row>
    <row r="14" spans="1:1" x14ac:dyDescent="0.2">
      <c r="A14" t="s">
        <v>19</v>
      </c>
    </row>
    <row r="15" spans="1:1" x14ac:dyDescent="0.2">
      <c r="A15" t="s">
        <v>31</v>
      </c>
    </row>
    <row r="16" spans="1:1" x14ac:dyDescent="0.2">
      <c r="A16" t="s">
        <v>32</v>
      </c>
    </row>
    <row r="18" spans="1:1" x14ac:dyDescent="0.2">
      <c r="A18" t="s">
        <v>33</v>
      </c>
    </row>
    <row r="19" spans="1:1" x14ac:dyDescent="0.2">
      <c r="A19" t="s">
        <v>34</v>
      </c>
    </row>
    <row r="20" spans="1:1" x14ac:dyDescent="0.2">
      <c r="A20" t="s">
        <v>35</v>
      </c>
    </row>
    <row r="22" spans="1:1" x14ac:dyDescent="0.2">
      <c r="A22" t="s">
        <v>36</v>
      </c>
    </row>
    <row r="23" spans="1:1" x14ac:dyDescent="0.2">
      <c r="A23" t="s">
        <v>34</v>
      </c>
    </row>
    <row r="24" spans="1:1" x14ac:dyDescent="0.2">
      <c r="A24" t="s">
        <v>37</v>
      </c>
    </row>
    <row r="25" spans="1:1" x14ac:dyDescent="0.2">
      <c r="A25" t="s">
        <v>38</v>
      </c>
    </row>
    <row r="27" spans="1:1" x14ac:dyDescent="0.2">
      <c r="A27" t="s">
        <v>39</v>
      </c>
    </row>
    <row r="28" spans="1:1" x14ac:dyDescent="0.2">
      <c r="A28" t="s">
        <v>40</v>
      </c>
    </row>
    <row r="29" spans="1:1" x14ac:dyDescent="0.2">
      <c r="A29" t="s">
        <v>41</v>
      </c>
    </row>
    <row r="30" spans="1:1" x14ac:dyDescent="0.2">
      <c r="A30" t="s">
        <v>42</v>
      </c>
    </row>
    <row r="32" spans="1:1" x14ac:dyDescent="0.2">
      <c r="A32" t="s">
        <v>54</v>
      </c>
    </row>
    <row r="33" spans="1:1" x14ac:dyDescent="0.2">
      <c r="A33" t="s">
        <v>44</v>
      </c>
    </row>
    <row r="34" spans="1:1" x14ac:dyDescent="0.2">
      <c r="A34" t="s">
        <v>45</v>
      </c>
    </row>
    <row r="35" spans="1:1" x14ac:dyDescent="0.2">
      <c r="A35" t="s">
        <v>46</v>
      </c>
    </row>
    <row r="36" spans="1:1" x14ac:dyDescent="0.2">
      <c r="A36" t="s">
        <v>47</v>
      </c>
    </row>
    <row r="38" spans="1:1" x14ac:dyDescent="0.2">
      <c r="A38" t="s">
        <v>43</v>
      </c>
    </row>
    <row r="39" spans="1:1" x14ac:dyDescent="0.2">
      <c r="A39" t="s">
        <v>48</v>
      </c>
    </row>
    <row r="40" spans="1:1" x14ac:dyDescent="0.2">
      <c r="A40" t="s">
        <v>49</v>
      </c>
    </row>
    <row r="41" spans="1:1" x14ac:dyDescent="0.2">
      <c r="A41" t="s">
        <v>50</v>
      </c>
    </row>
  </sheetData>
  <pageMargins left="0.7" right="0.7" top="0.78740157499999996" bottom="0.78740157499999996" header="0.3" footer="0.3"/>
  <tableParts count="7">
    <tablePart r:id="rId1"/>
    <tablePart r:id="rId2"/>
    <tablePart r:id="rId3"/>
    <tablePart r:id="rId4"/>
    <tablePart r:id="rId5"/>
    <tablePart r:id="rId6"/>
    <tablePart r:id="rId7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/>
  <dimension ref="A1"/>
  <sheetViews>
    <sheetView workbookViewId="0"/>
  </sheetViews>
  <sheetFormatPr baseColWidth="10" defaultColWidth="11.42578125" defaultRowHeight="12.75" x14ac:dyDescent="0.2"/>
  <sheetData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32bdd26-5d32-4906-a266-b4f49c1fe49b">
      <Terms xmlns="http://schemas.microsoft.com/office/infopath/2007/PartnerControls"/>
    </lcf76f155ced4ddcb4097134ff3c332f>
    <TaxCatchAll xmlns="80f22b20-a86d-4875-8227-aaf091a911d9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886350C8752F1448455B90C25163F20" ma:contentTypeVersion="15" ma:contentTypeDescription="Ein neues Dokument erstellen." ma:contentTypeScope="" ma:versionID="e8db27a33599c82a089a9c6200c9a018">
  <xsd:schema xmlns:xsd="http://www.w3.org/2001/XMLSchema" xmlns:xs="http://www.w3.org/2001/XMLSchema" xmlns:p="http://schemas.microsoft.com/office/2006/metadata/properties" xmlns:ns2="d32bdd26-5d32-4906-a266-b4f49c1fe49b" xmlns:ns3="80f22b20-a86d-4875-8227-aaf091a911d9" targetNamespace="http://schemas.microsoft.com/office/2006/metadata/properties" ma:root="true" ma:fieldsID="5739236eaf4da9a9efd1e5eb9e7685c9" ns2:_="" ns3:_="">
    <xsd:import namespace="d32bdd26-5d32-4906-a266-b4f49c1fe49b"/>
    <xsd:import namespace="80f22b20-a86d-4875-8227-aaf091a911d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2bdd26-5d32-4906-a266-b4f49c1fe49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Bildmarkierungen" ma:readOnly="false" ma:fieldId="{5cf76f15-5ced-4ddc-b409-7134ff3c332f}" ma:taxonomyMulti="true" ma:sspId="fa37cb9c-46b4-4929-a279-2b0dcc0540f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f22b20-a86d-4875-8227-aaf091a911d9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cc18a494-53b5-48ca-8bf7-77b76547bf35}" ma:internalName="TaxCatchAll" ma:showField="CatchAllData" ma:web="80f22b20-a86d-4875-8227-aaf091a911d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C255227-7AD7-4DCE-8535-C32031B4EBED}">
  <ds:schemaRefs>
    <ds:schemaRef ds:uri="http://schemas.microsoft.com/office/2006/documentManagement/types"/>
    <ds:schemaRef ds:uri="http://purl.org/dc/terms/"/>
    <ds:schemaRef ds:uri="http://www.w3.org/XML/1998/namespace"/>
    <ds:schemaRef ds:uri="http://purl.org/dc/dcmitype/"/>
    <ds:schemaRef ds:uri="http://schemas.openxmlformats.org/package/2006/metadata/core-properties"/>
    <ds:schemaRef ds:uri="80f22b20-a86d-4875-8227-aaf091a911d9"/>
    <ds:schemaRef ds:uri="http://schemas.microsoft.com/office/infopath/2007/PartnerControls"/>
    <ds:schemaRef ds:uri="d32bdd26-5d32-4906-a266-b4f49c1fe49b"/>
    <ds:schemaRef ds:uri="http://schemas.microsoft.com/office/2006/metadata/propertie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D036A25D-71FB-4A36-82E6-95420BED5A4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4E62CAD-C120-41E7-9F0B-8B6F694021F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32bdd26-5d32-4906-a266-b4f49c1fe49b"/>
    <ds:schemaRef ds:uri="80f22b20-a86d-4875-8227-aaf091a911d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2</vt:i4>
      </vt:variant>
    </vt:vector>
  </HeadingPairs>
  <TitlesOfParts>
    <vt:vector size="5" baseType="lpstr">
      <vt:lpstr>Tabelle1</vt:lpstr>
      <vt:lpstr>Tabelle2</vt:lpstr>
      <vt:lpstr>Tabelle3</vt:lpstr>
      <vt:lpstr>Tabelle1!Entschädigungsart</vt:lpstr>
      <vt:lpstr>Entschädigungsart</vt:lpstr>
    </vt:vector>
  </TitlesOfParts>
  <Manager/>
  <Company>B'VM AG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B'VM AG</dc:creator>
  <cp:keywords/>
  <dc:description/>
  <cp:lastModifiedBy>Roggo Andrea</cp:lastModifiedBy>
  <cp:revision/>
  <cp:lastPrinted>2025-01-13T09:16:58Z</cp:lastPrinted>
  <dcterms:created xsi:type="dcterms:W3CDTF">2017-04-12T14:04:17Z</dcterms:created>
  <dcterms:modified xsi:type="dcterms:W3CDTF">2025-01-13T09:17:10Z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0x010100A886350C8752F1448455B90C25163F20</vt:lpwstr>
  </property>
  <property fmtid="{D5CDD505-2E9C-101B-9397-08002B2CF9AE}" pid="3" name="Order">
    <vt:r8>6773200</vt:r8>
  </property>
  <property fmtid="{D5CDD505-2E9C-101B-9397-08002B2CF9AE}" pid="4" name="MediaServiceImageTags">
    <vt:lpwstr/>
  </property>
</Properties>
</file>